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51" sheetId="1" r:id="rId1"/>
  </sheets>
  <definedNames>
    <definedName name="_xlnm.Print_Area" localSheetId="0">'051'!$A$1:$AW$213</definedName>
  </definedNames>
  <calcPr calcId="114210"/>
</workbook>
</file>

<file path=xl/calcChain.xml><?xml version="1.0" encoding="utf-8"?>
<calcChain xmlns="http://schemas.openxmlformats.org/spreadsheetml/2006/main">
  <c r="AF90" i="1"/>
  <c r="AF152"/>
  <c r="AF151"/>
  <c r="AF132"/>
  <c r="AF133"/>
  <c r="AF165"/>
  <c r="Z90"/>
  <c r="AD90"/>
  <c r="X90"/>
  <c r="AZ166"/>
  <c r="BA166"/>
  <c r="BB166"/>
  <c r="BC166"/>
  <c r="BD166"/>
  <c r="BE166"/>
  <c r="BF166"/>
  <c r="AY166"/>
  <c r="Z91"/>
  <c r="Z92"/>
  <c r="Z132"/>
  <c r="AB132"/>
  <c r="AD92"/>
  <c r="AD132"/>
  <c r="X130"/>
  <c r="AF130"/>
  <c r="X129"/>
  <c r="AF129"/>
  <c r="X128"/>
  <c r="AF128"/>
  <c r="X127"/>
  <c r="AF127"/>
  <c r="X126"/>
  <c r="AF126"/>
  <c r="X125"/>
  <c r="AF125"/>
  <c r="X124"/>
  <c r="AF124"/>
  <c r="X123"/>
  <c r="AF123"/>
  <c r="X122"/>
  <c r="AF122"/>
  <c r="X121"/>
  <c r="AF121"/>
  <c r="X120"/>
  <c r="AF120"/>
  <c r="X119"/>
  <c r="AF119"/>
  <c r="X118"/>
  <c r="AF118"/>
  <c r="X117"/>
  <c r="AF117"/>
  <c r="X116"/>
  <c r="AF116"/>
  <c r="X115"/>
  <c r="AF115"/>
  <c r="X114"/>
  <c r="AF114"/>
  <c r="X113"/>
  <c r="AF113"/>
  <c r="X112"/>
  <c r="AF112"/>
  <c r="X111"/>
  <c r="AF111"/>
  <c r="X110"/>
  <c r="AF110"/>
  <c r="X109"/>
  <c r="AF109"/>
  <c r="X131"/>
  <c r="AF131"/>
  <c r="X91"/>
  <c r="AF91"/>
  <c r="X92"/>
  <c r="AF92"/>
  <c r="X132"/>
  <c r="AD103"/>
  <c r="Z103"/>
  <c r="Z73"/>
  <c r="AD73"/>
  <c r="Z74"/>
  <c r="AD74"/>
  <c r="Z75"/>
  <c r="AD75"/>
  <c r="Z76"/>
  <c r="AD76"/>
  <c r="Z77"/>
  <c r="AD77"/>
  <c r="Z78"/>
  <c r="AD78"/>
  <c r="Z79"/>
  <c r="AD79"/>
  <c r="Z80"/>
  <c r="AD80"/>
  <c r="Z81"/>
  <c r="AD81"/>
  <c r="Z82"/>
  <c r="AD82"/>
  <c r="Z83"/>
  <c r="AD83"/>
  <c r="Z84"/>
  <c r="AD84"/>
  <c r="Z85"/>
  <c r="AD85"/>
  <c r="Z86"/>
  <c r="AD86"/>
  <c r="Z87"/>
  <c r="AD87"/>
  <c r="Z88"/>
  <c r="AD88"/>
  <c r="Z89"/>
  <c r="AD89"/>
  <c r="AD91"/>
  <c r="Z93"/>
  <c r="AD93"/>
  <c r="Z94"/>
  <c r="AD94"/>
  <c r="Z95"/>
  <c r="AD95"/>
  <c r="Z96"/>
  <c r="AD96"/>
  <c r="Z97"/>
  <c r="AD97"/>
  <c r="Z98"/>
  <c r="AD98"/>
  <c r="Z99"/>
  <c r="AD99"/>
  <c r="Z100"/>
  <c r="AD100"/>
  <c r="Z101"/>
  <c r="AD101"/>
  <c r="Z102"/>
  <c r="AD102"/>
  <c r="AV132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31"/>
  <c r="T132"/>
  <c r="AZ90"/>
  <c r="AY167"/>
  <c r="BF103"/>
  <c r="BE101"/>
  <c r="BE100"/>
  <c r="BD99"/>
  <c r="BD98"/>
  <c r="BD97"/>
  <c r="BC96"/>
  <c r="BC95"/>
  <c r="BB94"/>
  <c r="BB93"/>
  <c r="BB92"/>
  <c r="BE89"/>
  <c r="BC88"/>
  <c r="BC87"/>
  <c r="BA86"/>
  <c r="BA85"/>
  <c r="BA84"/>
  <c r="AY78"/>
  <c r="AY77"/>
  <c r="AY76"/>
  <c r="AY75"/>
  <c r="T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T74"/>
  <c r="T73"/>
  <c r="X104"/>
  <c r="AF104"/>
  <c r="BG104"/>
  <c r="BG108"/>
  <c r="X108"/>
  <c r="AF108"/>
  <c r="T108"/>
  <c r="BG107"/>
  <c r="X107"/>
  <c r="AF107"/>
  <c r="T107"/>
  <c r="BG106"/>
  <c r="X106"/>
  <c r="AF106"/>
  <c r="T106"/>
  <c r="BG105"/>
  <c r="X105"/>
  <c r="AF105"/>
  <c r="T105"/>
  <c r="X70"/>
  <c r="AF70"/>
  <c r="T70"/>
  <c r="BG69"/>
  <c r="X69"/>
  <c r="AF69"/>
  <c r="T69"/>
  <c r="X68"/>
  <c r="AF68"/>
  <c r="T68"/>
  <c r="BG103"/>
  <c r="X103"/>
  <c r="AF103"/>
  <c r="BG102"/>
  <c r="X102"/>
  <c r="BG101"/>
  <c r="X101"/>
  <c r="BG100"/>
  <c r="X100"/>
  <c r="BG99"/>
  <c r="X99"/>
  <c r="BG98"/>
  <c r="X98"/>
  <c r="AF98"/>
  <c r="BG97"/>
  <c r="X97"/>
  <c r="BG96"/>
  <c r="X96"/>
  <c r="BG95"/>
  <c r="X95"/>
  <c r="AF95"/>
  <c r="BG94"/>
  <c r="X94"/>
  <c r="BG93"/>
  <c r="X93"/>
  <c r="BG92"/>
  <c r="BG91"/>
  <c r="BG89"/>
  <c r="X89"/>
  <c r="BG88"/>
  <c r="X88"/>
  <c r="BG87"/>
  <c r="X87"/>
  <c r="AF87"/>
  <c r="BG86"/>
  <c r="X86"/>
  <c r="BG85"/>
  <c r="X85"/>
  <c r="BG84"/>
  <c r="X84"/>
  <c r="BG83"/>
  <c r="X83"/>
  <c r="BG82"/>
  <c r="X82"/>
  <c r="AF82"/>
  <c r="BG81"/>
  <c r="X81"/>
  <c r="BG80"/>
  <c r="X80"/>
  <c r="BG79"/>
  <c r="X79"/>
  <c r="AF79"/>
  <c r="BG78"/>
  <c r="X78"/>
  <c r="BG77"/>
  <c r="X77"/>
  <c r="BG76"/>
  <c r="X76"/>
  <c r="AF76"/>
  <c r="BG75"/>
  <c r="X75"/>
  <c r="AF83"/>
  <c r="AF86"/>
  <c r="AF94"/>
  <c r="AF99"/>
  <c r="AF102"/>
  <c r="AF75"/>
  <c r="AF77"/>
  <c r="AF78"/>
  <c r="AF80"/>
  <c r="AF81"/>
  <c r="AF84"/>
  <c r="AF85"/>
  <c r="AF88"/>
  <c r="AF89"/>
  <c r="AF93"/>
  <c r="AF96"/>
  <c r="AF97"/>
  <c r="AF100"/>
  <c r="AF101"/>
  <c r="BG170"/>
  <c r="BG169"/>
  <c r="BG168"/>
  <c r="X166"/>
  <c r="AF166"/>
  <c r="BG165"/>
  <c r="BG157"/>
  <c r="BG156"/>
  <c r="AF156"/>
  <c r="AD156"/>
  <c r="AB156"/>
  <c r="Z156"/>
  <c r="BG155"/>
  <c r="X155"/>
  <c r="X156"/>
  <c r="BG154"/>
  <c r="BG153"/>
  <c r="BG152"/>
  <c r="BG151"/>
  <c r="AV151"/>
  <c r="AT151"/>
  <c r="AR151"/>
  <c r="AP151"/>
  <c r="AN151"/>
  <c r="AL151"/>
  <c r="AJ151"/>
  <c r="AH151"/>
  <c r="AD151"/>
  <c r="AB151"/>
  <c r="Z151"/>
  <c r="V151"/>
  <c r="BG150"/>
  <c r="X150"/>
  <c r="AF150"/>
  <c r="T150"/>
  <c r="BG149"/>
  <c r="X149"/>
  <c r="AF149"/>
  <c r="T149"/>
  <c r="BG148"/>
  <c r="X148"/>
  <c r="AF148"/>
  <c r="T148"/>
  <c r="BG147"/>
  <c r="X147"/>
  <c r="AF147"/>
  <c r="T147"/>
  <c r="BG146"/>
  <c r="X146"/>
  <c r="AF146"/>
  <c r="T146"/>
  <c r="BG145"/>
  <c r="X145"/>
  <c r="AF145"/>
  <c r="T145"/>
  <c r="BG144"/>
  <c r="X144"/>
  <c r="AF144"/>
  <c r="T144"/>
  <c r="BG143"/>
  <c r="X143"/>
  <c r="AF143"/>
  <c r="T143"/>
  <c r="BG142"/>
  <c r="X142"/>
  <c r="AF142"/>
  <c r="T142"/>
  <c r="BG141"/>
  <c r="X141"/>
  <c r="AF141"/>
  <c r="T141"/>
  <c r="T151"/>
  <c r="BG140"/>
  <c r="BG139"/>
  <c r="AV139"/>
  <c r="AV152"/>
  <c r="AT139"/>
  <c r="AR139"/>
  <c r="AP139"/>
  <c r="AN139"/>
  <c r="AL139"/>
  <c r="AJ139"/>
  <c r="AH139"/>
  <c r="AD139"/>
  <c r="AB139"/>
  <c r="Z139"/>
  <c r="V139"/>
  <c r="BG138"/>
  <c r="X138"/>
  <c r="AF138"/>
  <c r="T138"/>
  <c r="BG137"/>
  <c r="X137"/>
  <c r="AF137"/>
  <c r="T137"/>
  <c r="BG136"/>
  <c r="X136"/>
  <c r="T136"/>
  <c r="BG135"/>
  <c r="BG134"/>
  <c r="BG133"/>
  <c r="BG132"/>
  <c r="AT132"/>
  <c r="AR132"/>
  <c r="AP132"/>
  <c r="AN132"/>
  <c r="AL132"/>
  <c r="AJ132"/>
  <c r="AH132"/>
  <c r="BG131"/>
  <c r="BG130"/>
  <c r="BG129"/>
  <c r="BG128"/>
  <c r="BG127"/>
  <c r="BG126"/>
  <c r="BG125"/>
  <c r="BG124"/>
  <c r="BG123"/>
  <c r="BG122"/>
  <c r="BG121"/>
  <c r="BG120"/>
  <c r="BG119"/>
  <c r="BG118"/>
  <c r="BG117"/>
  <c r="BG116"/>
  <c r="BG115"/>
  <c r="BG114"/>
  <c r="BG113"/>
  <c r="BG112"/>
  <c r="BG111"/>
  <c r="BG110"/>
  <c r="BG109"/>
  <c r="BG74"/>
  <c r="X74"/>
  <c r="AF74"/>
  <c r="BG73"/>
  <c r="X73"/>
  <c r="BG72"/>
  <c r="BG71"/>
  <c r="AV71"/>
  <c r="AT71"/>
  <c r="AR71"/>
  <c r="AP71"/>
  <c r="AN71"/>
  <c r="AL71"/>
  <c r="AJ71"/>
  <c r="AH71"/>
  <c r="AD71"/>
  <c r="AB71"/>
  <c r="AB133"/>
  <c r="Z71"/>
  <c r="V71"/>
  <c r="BG70"/>
  <c r="BG68"/>
  <c r="BG67"/>
  <c r="X67"/>
  <c r="AF67"/>
  <c r="T67"/>
  <c r="BG66"/>
  <c r="X66"/>
  <c r="AF66"/>
  <c r="T66"/>
  <c r="BG65"/>
  <c r="X65"/>
  <c r="AF65"/>
  <c r="T65"/>
  <c r="BG64"/>
  <c r="BG63"/>
  <c r="BG62"/>
  <c r="AT133"/>
  <c r="AL133"/>
  <c r="AL152"/>
  <c r="AL165"/>
  <c r="T71"/>
  <c r="Z133"/>
  <c r="AD133"/>
  <c r="AB152"/>
  <c r="AH152"/>
  <c r="AP152"/>
  <c r="AT152"/>
  <c r="T139"/>
  <c r="AN152"/>
  <c r="BA167"/>
  <c r="AF71"/>
  <c r="X71"/>
  <c r="X151"/>
  <c r="AJ133"/>
  <c r="AN133"/>
  <c r="AR133"/>
  <c r="AV133"/>
  <c r="AV165"/>
  <c r="AH133"/>
  <c r="AH165"/>
  <c r="AP133"/>
  <c r="T152"/>
  <c r="V152"/>
  <c r="AJ152"/>
  <c r="AJ165"/>
  <c r="AR152"/>
  <c r="BC167"/>
  <c r="Z152"/>
  <c r="Z165"/>
  <c r="AD152"/>
  <c r="AT165"/>
  <c r="X133"/>
  <c r="AF73"/>
  <c r="X139"/>
  <c r="X152"/>
  <c r="AF136"/>
  <c r="AF139"/>
  <c r="AB165"/>
  <c r="AP165"/>
  <c r="AD165"/>
  <c r="AN165"/>
  <c r="AR165"/>
  <c r="X165"/>
  <c r="T133"/>
  <c r="T165"/>
  <c r="BG166"/>
  <c r="BE167"/>
  <c r="BG167"/>
  <c r="V132"/>
  <c r="V133"/>
  <c r="V165"/>
</calcChain>
</file>

<file path=xl/sharedStrings.xml><?xml version="1.0" encoding="utf-8"?>
<sst xmlns="http://schemas.openxmlformats.org/spreadsheetml/2006/main" count="535" uniqueCount="348">
  <si>
    <t>ЗАТВЕРДЖУЮ</t>
  </si>
  <si>
    <t>М.П.</t>
  </si>
  <si>
    <t xml:space="preserve">МІНІСТЕРСТВО ОСВІТИ І НАУКИ УКРАЇНИ </t>
  </si>
  <si>
    <t>Херсонський державний університет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</si>
  <si>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</si>
  <si>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</si>
  <si>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</si>
  <si>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</si>
  <si>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Н А В Ч А Л Ь Н И Й   П Л А Н</t>
  </si>
  <si>
    <r>
      <t xml:space="preserve">підготовки </t>
    </r>
    <r>
      <rPr>
        <u/>
        <sz val="14"/>
        <rFont val="Times New Roman"/>
        <family val="1"/>
        <charset val="204"/>
      </rPr>
      <t>бакалавра</t>
    </r>
    <r>
      <rPr>
        <sz val="14"/>
        <rFont val="Times New Roman"/>
        <family val="1"/>
        <charset val="204"/>
      </rPr>
      <t xml:space="preserve">, </t>
    </r>
    <r>
      <rPr>
        <b/>
        <sz val="14"/>
        <rFont val="Times New Roman"/>
        <family val="1"/>
        <charset val="204"/>
      </rPr>
      <t/>
    </r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</si>
  <si>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</si>
  <si>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r>
      <t>Термін навчання: 3</t>
    </r>
    <r>
      <rPr>
        <u/>
        <sz val="14"/>
        <rFont val="Times New Roman"/>
        <family val="1"/>
        <charset val="204"/>
      </rPr>
      <t xml:space="preserve"> роки 10 місяців</t>
    </r>
  </si>
  <si>
    <r>
      <t xml:space="preserve">на основі </t>
    </r>
    <r>
      <rPr>
        <u/>
        <sz val="14"/>
        <rFont val="Times New Roman"/>
        <family val="1"/>
        <charset val="204"/>
      </rPr>
      <t>повної загальної середньої освіти</t>
    </r>
  </si>
  <si>
    <t>І. ГРАФІК ОСВІТНЬОГО ПРОЦЕСУ</t>
  </si>
  <si>
    <t>Курс</t>
  </si>
  <si>
    <t>Вересень</t>
  </si>
  <si>
    <t>Жовтень</t>
  </si>
  <si>
    <t xml:space="preserve">Листопад 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</si>
  <si>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</si>
  <si>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</si>
  <si>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</si>
  <si>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</si>
  <si>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</si>
  <si>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</si>
  <si>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</si>
  <si>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</si>
  <si>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t xml:space="preserve">14 </t>
    </r>
    <r>
      <rPr>
        <sz val="11"/>
        <rFont val="Times New Roman"/>
        <family val="1"/>
        <charset val="204"/>
      </rPr>
      <t xml:space="preserve">                      17</t>
    </r>
  </si>
  <si>
    <r>
      <t xml:space="preserve">25   </t>
    </r>
    <r>
      <rPr>
        <sz val="11"/>
        <rFont val="Times New Roman"/>
        <family val="1"/>
        <charset val="204"/>
      </rPr>
      <t>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</si>
  <si>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</si>
  <si>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t xml:space="preserve">7    </t>
    </r>
    <r>
      <rPr>
        <sz val="11"/>
        <rFont val="Times New Roman"/>
        <family val="1"/>
        <charset val="204"/>
      </rPr>
      <t xml:space="preserve">               9</t>
    </r>
  </si>
  <si>
    <t>А</t>
  </si>
  <si>
    <t>Б</t>
  </si>
  <si>
    <t>I</t>
  </si>
  <si>
    <t>Н</t>
  </si>
  <si>
    <t>С</t>
  </si>
  <si>
    <t>II</t>
  </si>
  <si>
    <t>III</t>
  </si>
  <si>
    <t>IV</t>
  </si>
  <si>
    <t>Пв</t>
  </si>
  <si>
    <t>Ап</t>
  </si>
  <si>
    <t>ПОЗНАЧЕННЯ:</t>
  </si>
  <si>
    <t>навчальна сесія</t>
  </si>
  <si>
    <t>*</t>
  </si>
  <si>
    <t>теоретичні заняття проводяться в період сесії у суботу</t>
  </si>
  <si>
    <t>ПРАКТИКА</t>
  </si>
  <si>
    <t xml:space="preserve"> АТЕСТАЦІЯ</t>
  </si>
  <si>
    <t>Назва практики</t>
  </si>
  <si>
    <t>Семестр</t>
  </si>
  <si>
    <t>Назва компонент</t>
  </si>
  <si>
    <t xml:space="preserve">Форма атестації </t>
  </si>
  <si>
    <t>Виробнича</t>
  </si>
  <si>
    <t>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</si>
  <si>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</si>
  <si>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</si>
  <si>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</si>
  <si>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</si>
  <si>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</si>
  <si>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</si>
  <si>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</si>
  <si>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</si>
  <si>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</si>
  <si>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</si>
  <si>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</si>
  <si>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</si>
  <si>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</si>
  <si>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 xml:space="preserve">ІІ курс 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</si>
  <si>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</si>
  <si>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</si>
  <si>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</si>
  <si>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</si>
  <si>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</si>
  <si>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</si>
  <si>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</si>
  <si>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</si>
  <si>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днів в семестрі</t>
  </si>
  <si>
    <t>1. Обов'язкові компоненти освітньої програми</t>
  </si>
  <si>
    <t>Цикл загальної підготовки</t>
  </si>
  <si>
    <t xml:space="preserve">Практична філософія </t>
  </si>
  <si>
    <t>Історія України та української культури</t>
  </si>
  <si>
    <t>1д</t>
  </si>
  <si>
    <t>Українська мова (за професійним спрямуванням)</t>
  </si>
  <si>
    <t>Іноземна мова</t>
  </si>
  <si>
    <t>3д</t>
  </si>
  <si>
    <t>2д</t>
  </si>
  <si>
    <t>Усього</t>
  </si>
  <si>
    <t>Цикл професійної підготовки</t>
  </si>
  <si>
    <t xml:space="preserve">Сучасні інформаційні технології у професійній діяльності </t>
  </si>
  <si>
    <t>Академічна доброчесність</t>
  </si>
  <si>
    <t>Курсові роботи з фахових дисциплін</t>
  </si>
  <si>
    <t>4д, 6д</t>
  </si>
  <si>
    <t>1.3.3.</t>
  </si>
  <si>
    <t>1.3.4.</t>
  </si>
  <si>
    <t>1.3.5.</t>
  </si>
  <si>
    <t>Загальний обсяг:</t>
  </si>
  <si>
    <t>2. Вибіркові компоненти освітньої програми</t>
  </si>
  <si>
    <t>Дисципліна вільного вибору студента***1</t>
  </si>
  <si>
    <t>Дисципліна вільного вибору студента***2</t>
  </si>
  <si>
    <t>5д</t>
  </si>
  <si>
    <t>Дисципліна вільного вибору студента***3</t>
  </si>
  <si>
    <t>7д</t>
  </si>
  <si>
    <t>Дисципліна вільного вибору студента 4</t>
  </si>
  <si>
    <t>Дисципліна вільного вибору студента 5</t>
  </si>
  <si>
    <t>4д</t>
  </si>
  <si>
    <t>Дисципліна вільного вибору студента 6</t>
  </si>
  <si>
    <t>Дисципліна вільного вибору студента 7</t>
  </si>
  <si>
    <t>Дисципліна вільного вибору студента 8</t>
  </si>
  <si>
    <t>6д</t>
  </si>
  <si>
    <t>Дисципліна вільного вибору студента 9</t>
  </si>
  <si>
    <t>Дисципліна вільного вибору студента 10</t>
  </si>
  <si>
    <t xml:space="preserve">7д </t>
  </si>
  <si>
    <t>Дисципліна вільного вибору студента 11</t>
  </si>
  <si>
    <t>Дисципліна вільного вибору студента 12</t>
  </si>
  <si>
    <t>8д</t>
  </si>
  <si>
    <t>Дисципліна вільного вибору студента 13</t>
  </si>
  <si>
    <t>Факультативні курси**</t>
  </si>
  <si>
    <t xml:space="preserve">Фізичне виховання </t>
  </si>
  <si>
    <t>п/к</t>
  </si>
  <si>
    <t xml:space="preserve"> </t>
  </si>
  <si>
    <t xml:space="preserve">Аудиторних годин </t>
  </si>
  <si>
    <t xml:space="preserve">Виробнича практика </t>
  </si>
  <si>
    <t>Атестація здобувачів вищої освіти</t>
  </si>
  <si>
    <t xml:space="preserve">Загальна кількість </t>
  </si>
  <si>
    <t>Кількість екзаменів</t>
  </si>
  <si>
    <t>Кількість заліків</t>
  </si>
  <si>
    <t>Кількість курсових робіт</t>
  </si>
  <si>
    <t xml:space="preserve">Примітка: </t>
  </si>
  <si>
    <t>1.</t>
  </si>
  <si>
    <t>Загальний обсяг вибіркових дисциплін має складати не менше 25% (60 кредитів) від загального обсягу кредитів ЄКТС.</t>
  </si>
  <si>
    <t xml:space="preserve">2. </t>
  </si>
  <si>
    <t>За навчальний рік має викладатися не більше як 16 дисциплін, в число яких входять практики.</t>
  </si>
  <si>
    <t xml:space="preserve">3. </t>
  </si>
  <si>
    <t xml:space="preserve">Навчальні дисципліни мають бути обсягом не менше 3 кредитів. </t>
  </si>
  <si>
    <t xml:space="preserve">4. </t>
  </si>
  <si>
    <t>Кількість аудиторних годин має становити від 1/3 до 1/2 загальної кількості годин, виділених на вивчення дисципліни.</t>
  </si>
  <si>
    <t>5*.</t>
  </si>
  <si>
    <t xml:space="preserve">Курсова робота у сьомому семестрі планується у разі відсутності кваліфікаційної роботи. </t>
  </si>
  <si>
    <t xml:space="preserve">6. </t>
  </si>
  <si>
    <t>Вага загальної кількості дисциплін вибіркової частини, необхідних для отримання кваліфікації за спеціалізацією, має бути від 35 до 40 кредитів.</t>
  </si>
  <si>
    <t>7.</t>
  </si>
  <si>
    <r>
      <t xml:space="preserve">До вибіркової частини дисциплін фахової підготовки можуть відноситися </t>
    </r>
    <r>
      <rPr>
        <b/>
        <sz val="11"/>
        <rFont val="Times New Roman"/>
        <family val="1"/>
        <charset val="204"/>
      </rPr>
      <t>Гостьові курси.</t>
    </r>
  </si>
  <si>
    <t>8.</t>
  </si>
  <si>
    <r>
      <t xml:space="preserve">Червоним кольором виділено години та кредити, які є </t>
    </r>
    <r>
      <rPr>
        <b/>
        <sz val="11"/>
        <rFont val="Times New Roman"/>
        <family val="1"/>
        <charset val="204"/>
      </rPr>
      <t>обов'язковими</t>
    </r>
    <r>
      <rPr>
        <sz val="11"/>
        <rFont val="Times New Roman"/>
        <family val="1"/>
        <charset val="204"/>
      </rPr>
      <t xml:space="preserve">. </t>
    </r>
  </si>
  <si>
    <t>9.</t>
  </si>
  <si>
    <r>
      <t xml:space="preserve">Синім кольором виділено </t>
    </r>
    <r>
      <rPr>
        <b/>
        <sz val="11"/>
        <rFont val="Times New Roman"/>
        <family val="1"/>
        <charset val="204"/>
      </rPr>
      <t>максимальну</t>
    </r>
    <r>
      <rPr>
        <sz val="11"/>
        <rFont val="Times New Roman"/>
        <family val="1"/>
        <charset val="204"/>
      </rPr>
      <t xml:space="preserve"> кількість екзаменів та заліків. </t>
    </r>
  </si>
  <si>
    <t xml:space="preserve">Дисципліни, які викладаються кілька семестрів, можуть мати формою проміжного контролю семестрову оцінку, що буде відбиватися в журналах академічних груп </t>
  </si>
  <si>
    <t xml:space="preserve">та враховуватися під час визначення підсумкової оцінки на заліку або екзамені. </t>
  </si>
  <si>
    <t>Дисципліни вільного вибору студента циклу загальної підготовки плануються тільки в рамках 3, 5, 7 семестрів та обираються із запропонованого переліку.</t>
  </si>
  <si>
    <t>12.</t>
  </si>
  <si>
    <t>Підготовка до атестації здобувачів вищої освіти може мати форму переддипломної практики для ОПП, що передбачає написання кваліфікаційної роботи (наявність програми практики - обов'язкова), та форму оглядових лекцій або консультацій</t>
  </si>
  <si>
    <t xml:space="preserve">для ОПП, що не передбачають написання кваліфікаційної роботи (наявність розкладу, затвердженого в установленому порядку, - обов'язкова). </t>
  </si>
  <si>
    <t>Всі заліки мають бути диференційовані.</t>
  </si>
  <si>
    <t xml:space="preserve">Керівник навчально-методичного відділу </t>
  </si>
  <si>
    <t xml:space="preserve">Галина ПОЛЯКОВА  </t>
  </si>
  <si>
    <t>Провідний фахівець</t>
  </si>
  <si>
    <t>Дисципліни вільного вибору</t>
  </si>
  <si>
    <t>1 семестр</t>
  </si>
  <si>
    <t>2 семестр</t>
  </si>
  <si>
    <t>3 семестр</t>
  </si>
  <si>
    <t>4 семестр</t>
  </si>
  <si>
    <t xml:space="preserve">Дисципліна вільного </t>
  </si>
  <si>
    <t>вибору студента 1:</t>
  </si>
  <si>
    <t>Основи власного бізнесу</t>
  </si>
  <si>
    <t>Соціологія праці</t>
  </si>
  <si>
    <t>Соціологія особистості</t>
  </si>
  <si>
    <t>Психологія ділового спілкування</t>
  </si>
  <si>
    <t>Політичні студії</t>
  </si>
  <si>
    <t>Україна в Європі і світі</t>
  </si>
  <si>
    <t>Історія світової культури</t>
  </si>
  <si>
    <t>Економіка природокористування</t>
  </si>
  <si>
    <t>Європейські стандарти захисту</t>
  </si>
  <si>
    <t>прав людини</t>
  </si>
  <si>
    <t>Правописна компетентність</t>
  </si>
  <si>
    <t>сучасного фахівця</t>
  </si>
  <si>
    <t>5 семестр</t>
  </si>
  <si>
    <t>6 семестр</t>
  </si>
  <si>
    <t>7 семестр</t>
  </si>
  <si>
    <t>8 семестр</t>
  </si>
  <si>
    <t>вибору студента 2:</t>
  </si>
  <si>
    <t>вибору студента 3:</t>
  </si>
  <si>
    <t xml:space="preserve">за електронним каталогом на </t>
  </si>
  <si>
    <t>віртуальному сайті ХДУ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</si>
  <si>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</si>
  <si>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___________________________________________(_____________________)</t>
  </si>
  <si>
    <t>Завідувач кафедри ………….._________________________________________(_____________________)</t>
  </si>
  <si>
    <t>Керівник навчально-методичного відділу ______________________________  (_____________________)</t>
  </si>
  <si>
    <t>Провідний фахівець навчально-методичного відділу ______________________  (_____________________)</t>
  </si>
  <si>
    <t xml:space="preserve">Факультативний курс з іноземної мови проводиться впродовж всього семестру незалежно від виду навчальної діяльності (теоретичне навчання чи практична підготовка). </t>
  </si>
  <si>
    <r>
      <t xml:space="preserve">Дисципліна </t>
    </r>
    <r>
      <rPr>
        <b/>
        <sz val="11"/>
        <rFont val="Times New Roman"/>
        <family val="1"/>
        <charset val="204"/>
      </rPr>
      <t>"Фізичне виховання"</t>
    </r>
    <r>
      <rPr>
        <sz val="11"/>
        <rFont val="Times New Roman"/>
        <family val="1"/>
        <charset val="204"/>
      </rPr>
      <t xml:space="preserve">є позакредитною і складається з двох частин: як окрема обов'язкова компонента в циклі загальної підготовки та як факультатив. Планується протягом перших чотирьох семестрів </t>
    </r>
  </si>
  <si>
    <t xml:space="preserve">по 1 годині аудиторного навантаження в кожному та у 4 семестрі - диференційований залік (в циклі загальної підготовки).            </t>
  </si>
  <si>
    <r>
      <t xml:space="preserve">Як факультатив </t>
    </r>
    <r>
      <rPr>
        <b/>
        <sz val="11"/>
        <rFont val="Times New Roman"/>
        <family val="1"/>
        <charset val="204"/>
      </rPr>
      <t xml:space="preserve">"Фізичне виховання" </t>
    </r>
    <r>
      <rPr>
        <sz val="11"/>
        <rFont val="Times New Roman"/>
        <family val="1"/>
        <charset val="204"/>
      </rPr>
      <t xml:space="preserve">виставляється з першого по шостий семестр у вигляді секцій. </t>
    </r>
    <r>
      <rPr>
        <b/>
        <sz val="11"/>
        <rFont val="Times New Roman"/>
        <family val="1"/>
        <charset val="204"/>
      </rPr>
      <t xml:space="preserve">Години факультативу не входять до тижневого навантаження. </t>
    </r>
  </si>
  <si>
    <t>10**.</t>
  </si>
  <si>
    <r>
      <rPr>
        <b/>
        <sz val="11"/>
        <rFont val="Times New Roman"/>
        <family val="1"/>
        <charset val="204"/>
      </rPr>
      <t>Факультативні курси</t>
    </r>
    <r>
      <rPr>
        <sz val="11"/>
        <rFont val="Times New Roman"/>
        <family val="1"/>
        <charset val="204"/>
      </rPr>
      <t xml:space="preserve"> у загальне число кредитів ЄКТС не включаються (тобто є позакредитними), не мають форм контролю і не входять в години тижневого навантаження.</t>
    </r>
  </si>
  <si>
    <t>Перелік факультативних курсів може бути розширено.</t>
  </si>
  <si>
    <t>11.</t>
  </si>
  <si>
    <t>13.</t>
  </si>
  <si>
    <t>14***.</t>
  </si>
  <si>
    <t>15.</t>
  </si>
  <si>
    <t xml:space="preserve">16. </t>
  </si>
  <si>
    <t xml:space="preserve">Наталія ШИМЧЕНКО </t>
  </si>
  <si>
    <t>13.03.20.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</si>
  <si>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"Економіка"</t>
    </r>
  </si>
  <si>
    <r>
      <t xml:space="preserve">спеціальності </t>
    </r>
    <r>
      <rPr>
        <u/>
        <sz val="14"/>
        <rFont val="Times New Roman"/>
        <family val="1"/>
        <charset val="204"/>
      </rPr>
      <t>051 Економіка ,</t>
    </r>
  </si>
  <si>
    <t xml:space="preserve">спеціалізації </t>
  </si>
  <si>
    <r>
      <t>галузі знань 05 Соціальні та поведінкові науки</t>
    </r>
    <r>
      <rPr>
        <u/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</si>
  <si>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бакалавр з економіки</t>
    </r>
  </si>
  <si>
    <t>Професійна кваліфікація не надається</t>
  </si>
  <si>
    <t>Кваліфікаційна робота</t>
  </si>
  <si>
    <t>захист</t>
  </si>
  <si>
    <t>ОК 9</t>
  </si>
  <si>
    <t>Теоретична економіка</t>
  </si>
  <si>
    <t>ОК 10</t>
  </si>
  <si>
    <t>Сталий розвиток</t>
  </si>
  <si>
    <t>ОК 11</t>
  </si>
  <si>
    <t>Економіко-математичні методи та моделі у світогосподарських процесах</t>
  </si>
  <si>
    <t>ОК 12</t>
  </si>
  <si>
    <t>Історія економіки та економічної думки</t>
  </si>
  <si>
    <t>ОК 13</t>
  </si>
  <si>
    <t>Професійна етика</t>
  </si>
  <si>
    <t>ОК 14</t>
  </si>
  <si>
    <t>Макроекономіка</t>
  </si>
  <si>
    <t>ОК 15</t>
  </si>
  <si>
    <t>Правове регулювання ведення бізнесу (за профілем спрямування)</t>
  </si>
  <si>
    <t>ОК 16</t>
  </si>
  <si>
    <t>Менеджмент</t>
  </si>
  <si>
    <t>ОК 17</t>
  </si>
  <si>
    <t>Мікроекономіка</t>
  </si>
  <si>
    <t>ОК 18</t>
  </si>
  <si>
    <t>Маркетинг</t>
  </si>
  <si>
    <t>ОК 19</t>
  </si>
  <si>
    <t>Статистика</t>
  </si>
  <si>
    <t>ОК 20</t>
  </si>
  <si>
    <t>Економіка підприємства</t>
  </si>
  <si>
    <t>ОК 21</t>
  </si>
  <si>
    <t>Бухгалтерський облік та аудит</t>
  </si>
  <si>
    <t>ОК 22</t>
  </si>
  <si>
    <t>Економічний аналіз бізнес-середовища</t>
  </si>
  <si>
    <t>ОК 23</t>
  </si>
  <si>
    <t>Логістика</t>
  </si>
  <si>
    <t>ОК 25</t>
  </si>
  <si>
    <t>Підприємницька діяльність</t>
  </si>
  <si>
    <t>ОК 26</t>
  </si>
  <si>
    <t>Фінанси, гроші та кредит</t>
  </si>
  <si>
    <t>ОК 27</t>
  </si>
  <si>
    <t>Мікроекономічний аналіз</t>
  </si>
  <si>
    <t>ОК 28</t>
  </si>
  <si>
    <t>Економіка праці та соціально-трудові відносини</t>
  </si>
  <si>
    <t>ОК 29</t>
  </si>
  <si>
    <t>Соціальна економіка</t>
  </si>
  <si>
    <t>ОК 30</t>
  </si>
  <si>
    <t>Фінансова економіка</t>
  </si>
  <si>
    <t>ОК 31</t>
  </si>
  <si>
    <t>Міжнародні економічні відносини</t>
  </si>
  <si>
    <t>ОК 32</t>
  </si>
  <si>
    <t>Міжнародна економічна діяльність України</t>
  </si>
  <si>
    <t>ОК 33</t>
  </si>
  <si>
    <t>Макроекономічна політика</t>
  </si>
  <si>
    <t>ОК 34</t>
  </si>
  <si>
    <t>Соціальна відповідальність бізнесу</t>
  </si>
  <si>
    <t>ОК 35</t>
  </si>
  <si>
    <t>Економічна компаративістика</t>
  </si>
  <si>
    <t>ОК 36</t>
  </si>
  <si>
    <t>Ціноутворення та цінова політика фірми</t>
  </si>
  <si>
    <t>ОК 37</t>
  </si>
  <si>
    <t>Моделювання бізнес-процесів</t>
  </si>
  <si>
    <t>Економічна діагностика</t>
  </si>
  <si>
    <t>Дисципліна вільного вибору студента 1:</t>
  </si>
  <si>
    <t>Дисципліна вільного вибору студента 5:</t>
  </si>
  <si>
    <t>Кон’юнктура міжнародних ринків</t>
  </si>
  <si>
    <t>Бізнес-середовище малого та середнього підприємсництва</t>
  </si>
  <si>
    <t>Дисципліна вільного вибору студента 4:</t>
  </si>
  <si>
    <t>Національна економіка</t>
  </si>
  <si>
    <t>Регіональна економіка</t>
  </si>
  <si>
    <t>Дисципліна вільного вибору студента 2:</t>
  </si>
  <si>
    <t>Дисципліна вільного вибору студента 8:</t>
  </si>
  <si>
    <t>Дисципліна вільного вибору студента 3:</t>
  </si>
  <si>
    <t>Дисципліна вільного вибору студента 12:</t>
  </si>
  <si>
    <t>за електронним каталогом на віртуальному сайті ХДУ</t>
  </si>
  <si>
    <t>Управління людськими ресурсами</t>
  </si>
  <si>
    <t>Обгрунтування господарських рішень та оцінювання ризиків</t>
  </si>
  <si>
    <t>Лідерство та ділове партнерство</t>
  </si>
  <si>
    <t>Соціально-економічна безпека</t>
  </si>
  <si>
    <t>Дисципліна вільного вибору студента 6:</t>
  </si>
  <si>
    <t>Дисципліна вільного вибору студента 9:</t>
  </si>
  <si>
    <t>Дисципліна вільного вибору студента 10:</t>
  </si>
  <si>
    <t>Дисципліна вільного вибору студента 13:</t>
  </si>
  <si>
    <t>Інституціональна економіка</t>
  </si>
  <si>
    <t>Контракти та договірне право</t>
  </si>
  <si>
    <t>Креативна економіка</t>
  </si>
  <si>
    <t>Управління продуктивністю персоналу</t>
  </si>
  <si>
    <t>Державне регіональне управління</t>
  </si>
  <si>
    <t>Господарське право</t>
  </si>
  <si>
    <t>Креативний менеджмент</t>
  </si>
  <si>
    <t>Фінансова звітність</t>
  </si>
  <si>
    <t>Дисципліна вільного вибору студента 7:</t>
  </si>
  <si>
    <t>Дисципліна вільного вибору студента 11:</t>
  </si>
  <si>
    <t>Оподаткування суб’єктів господарювання</t>
  </si>
  <si>
    <t>Економічний розвиток</t>
  </si>
  <si>
    <t>Митна справа</t>
  </si>
  <si>
    <t>Міжнародні кредитно-розрахункові операції</t>
  </si>
  <si>
    <t>Гарант освітньої програми ___________________________________________Катерина МЕЛЬНИКОВА</t>
  </si>
  <si>
    <t>Завідувач кафедри _________________________________________Юлія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</si>
  <si>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</si>
  <si>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Тетяна ЗАЙЦЕВА</t>
  </si>
  <si>
    <t>ВК 4</t>
  </si>
  <si>
    <t>ВК 5</t>
  </si>
  <si>
    <t>ВК 6</t>
  </si>
  <si>
    <t>ВК 7</t>
  </si>
  <si>
    <t>ВК 8</t>
  </si>
  <si>
    <t>ВК 9</t>
  </si>
  <si>
    <t>ВК 10</t>
  </si>
  <si>
    <t>ВК 11</t>
  </si>
  <si>
    <t>ВК 12</t>
  </si>
  <si>
    <t>ВК 13</t>
  </si>
  <si>
    <t>ВК 1</t>
  </si>
  <si>
    <t>ВК 2</t>
  </si>
  <si>
    <t>ВК 3</t>
  </si>
  <si>
    <t>ОК 7</t>
  </si>
  <si>
    <t>ОК 8</t>
  </si>
  <si>
    <t>ОК 1</t>
  </si>
  <si>
    <t>ОК 2</t>
  </si>
  <si>
    <t>ОК 3</t>
  </si>
  <si>
    <t>ОК 4</t>
  </si>
  <si>
    <t>ОК 5</t>
  </si>
  <si>
    <t>ОК 40</t>
  </si>
  <si>
    <t>ОК 41</t>
  </si>
  <si>
    <t>ОК 42</t>
  </si>
  <si>
    <t>Безпека життєдіяльності (безпека життєдіяльності, основи охорони праці та цивільний захист) та екологічна безпека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</si>
  <si>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</si>
  <si>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</si>
  <si>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</si>
  <si>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</si>
  <si>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</si>
  <si>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Пн</t>
  </si>
  <si>
    <t>навчальна практика,</t>
  </si>
  <si>
    <t>Дні / Тижні</t>
  </si>
  <si>
    <t xml:space="preserve">Навчальна </t>
  </si>
  <si>
    <t>1день (6 год.)</t>
  </si>
  <si>
    <t>1 день (6 год.)</t>
  </si>
  <si>
    <t>Переддипломна</t>
  </si>
  <si>
    <t>ОК 6</t>
  </si>
  <si>
    <t>Теоретичні основи фізичного виховання</t>
  </si>
  <si>
    <t xml:space="preserve">Навчальна практика </t>
  </si>
  <si>
    <t>4д,6д</t>
  </si>
  <si>
    <t>Переддипломна практика</t>
  </si>
  <si>
    <t>ОК 39</t>
  </si>
  <si>
    <t>ОК 43</t>
  </si>
  <si>
    <t xml:space="preserve">переддипломна практика </t>
  </si>
  <si>
    <t>ОК 24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</si>
</sst>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7" fillId="0" borderId="0"/>
  </cellStyleXfs>
  <cellXfs count="291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8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13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textRotation="90" wrapText="1"/>
    </xf>
    <xf numFmtId="0" fontId="13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1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 textRotation="90"/>
    </xf>
    <xf numFmtId="0" fontId="8" fillId="0" borderId="14" xfId="0" applyFont="1" applyFill="1" applyBorder="1"/>
    <xf numFmtId="0" fontId="8" fillId="0" borderId="17" xfId="0" applyFont="1" applyFill="1" applyBorder="1" applyAlignment="1">
      <alignment horizontal="center" vertical="center" textRotation="90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1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/>
    <xf numFmtId="0" fontId="21" fillId="0" borderId="0" xfId="0" applyFont="1" applyFill="1"/>
    <xf numFmtId="0" fontId="17" fillId="2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0" fillId="2" borderId="14" xfId="0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/>
    </xf>
    <xf numFmtId="0" fontId="0" fillId="0" borderId="0" xfId="0" applyFont="1" applyFill="1" applyAlignment="1"/>
    <xf numFmtId="0" fontId="1" fillId="4" borderId="0" xfId="0" applyFont="1" applyFill="1"/>
    <xf numFmtId="0" fontId="8" fillId="4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" fontId="7" fillId="0" borderId="16" xfId="0" applyNumberFormat="1" applyFont="1" applyFill="1" applyBorder="1" applyAlignment="1">
      <alignment horizontal="center" vertical="center"/>
    </xf>
    <xf numFmtId="1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left" vertical="center" wrapText="1"/>
    </xf>
    <xf numFmtId="0" fontId="24" fillId="0" borderId="26" xfId="0" applyFont="1" applyBorder="1"/>
    <xf numFmtId="0" fontId="24" fillId="0" borderId="24" xfId="0" applyFont="1" applyBorder="1"/>
    <xf numFmtId="0" fontId="23" fillId="0" borderId="25" xfId="0" applyFont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left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left" wrapText="1"/>
    </xf>
    <xf numFmtId="0" fontId="7" fillId="6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textRotation="90"/>
    </xf>
    <xf numFmtId="0" fontId="7" fillId="0" borderId="31" xfId="0" applyFont="1" applyFill="1" applyBorder="1" applyAlignment="1">
      <alignment horizontal="center" textRotation="90"/>
    </xf>
    <xf numFmtId="0" fontId="7" fillId="0" borderId="8" xfId="0" applyFont="1" applyFill="1" applyBorder="1" applyAlignment="1">
      <alignment horizontal="center" textRotation="90"/>
    </xf>
    <xf numFmtId="0" fontId="7" fillId="0" borderId="29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left" vertical="center" wrapText="1"/>
    </xf>
    <xf numFmtId="0" fontId="24" fillId="0" borderId="26" xfId="0" applyFont="1" applyFill="1" applyBorder="1"/>
    <xf numFmtId="0" fontId="24" fillId="0" borderId="24" xfId="0" applyFont="1" applyFill="1" applyBorder="1"/>
    <xf numFmtId="0" fontId="23" fillId="0" borderId="2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16" fontId="7" fillId="2" borderId="16" xfId="0" applyNumberFormat="1" applyFont="1" applyFill="1" applyBorder="1" applyAlignment="1">
      <alignment horizontal="center" vertical="center"/>
    </xf>
    <xf numFmtId="16" fontId="7" fillId="2" borderId="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395</xdr:row>
      <xdr:rowOff>0</xdr:rowOff>
    </xdr:from>
    <xdr:to>
      <xdr:col>47</xdr:col>
      <xdr:colOff>9525</xdr:colOff>
      <xdr:row>395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953875" y="791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395</xdr:row>
      <xdr:rowOff>0</xdr:rowOff>
    </xdr:from>
    <xdr:to>
      <xdr:col>47</xdr:col>
      <xdr:colOff>9525</xdr:colOff>
      <xdr:row>395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953875" y="791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395</xdr:row>
      <xdr:rowOff>0</xdr:rowOff>
    </xdr:from>
    <xdr:to>
      <xdr:col>47</xdr:col>
      <xdr:colOff>9525</xdr:colOff>
      <xdr:row>395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953875" y="791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505"/>
  <sheetViews>
    <sheetView tabSelected="1" zoomScale="70" zoomScaleNormal="70" workbookViewId="0">
      <selection sqref="A1:AW213"/>
    </sheetView>
  </sheetViews>
  <sheetFormatPr defaultRowHeight="15"/>
  <cols>
    <col min="1" max="1" width="4.7109375" style="36" customWidth="1"/>
    <col min="2" max="2" width="4.140625" style="36" customWidth="1"/>
    <col min="3" max="4" width="3.28515625" style="36" customWidth="1"/>
    <col min="5" max="5" width="4.28515625" style="36" customWidth="1"/>
    <col min="6" max="6" width="3.7109375" style="36" customWidth="1"/>
    <col min="7" max="7" width="4.140625" style="36" customWidth="1"/>
    <col min="8" max="8" width="3.85546875" style="36" customWidth="1"/>
    <col min="9" max="9" width="3.42578125" style="36" customWidth="1"/>
    <col min="10" max="10" width="4" style="36" customWidth="1"/>
    <col min="11" max="12" width="3.42578125" style="36" customWidth="1"/>
    <col min="13" max="13" width="4.28515625" style="36" customWidth="1"/>
    <col min="14" max="15" width="3.7109375" style="36" customWidth="1"/>
    <col min="16" max="16" width="3.5703125" style="36" customWidth="1"/>
    <col min="17" max="17" width="3.28515625" style="36" customWidth="1"/>
    <col min="18" max="18" width="3.42578125" style="36" customWidth="1"/>
    <col min="19" max="19" width="5" style="36" customWidth="1"/>
    <col min="20" max="20" width="3.7109375" style="36" customWidth="1"/>
    <col min="21" max="21" width="3.85546875" style="36" customWidth="1"/>
    <col min="22" max="22" width="3.28515625" style="36" customWidth="1"/>
    <col min="23" max="23" width="5" style="36" customWidth="1"/>
    <col min="24" max="24" width="3.7109375" style="36" customWidth="1"/>
    <col min="25" max="25" width="3.28515625" style="36" customWidth="1"/>
    <col min="26" max="30" width="3.42578125" style="36" customWidth="1"/>
    <col min="31" max="32" width="3.7109375" style="36" customWidth="1"/>
    <col min="33" max="33" width="3.42578125" style="36" customWidth="1"/>
    <col min="34" max="34" width="5.7109375" style="36" customWidth="1"/>
    <col min="35" max="35" width="3.85546875" style="36" customWidth="1"/>
    <col min="36" max="36" width="4" style="36" customWidth="1"/>
    <col min="37" max="37" width="3.42578125" style="36" customWidth="1"/>
    <col min="38" max="38" width="4.85546875" style="36" customWidth="1"/>
    <col min="39" max="39" width="3.85546875" style="36" customWidth="1"/>
    <col min="40" max="40" width="4.140625" style="36" customWidth="1"/>
    <col min="41" max="41" width="3.85546875" style="36" customWidth="1"/>
    <col min="42" max="42" width="4.28515625" style="36" customWidth="1"/>
    <col min="43" max="43" width="3.85546875" style="36" customWidth="1"/>
    <col min="44" max="44" width="3.5703125" style="36" customWidth="1"/>
    <col min="45" max="45" width="3.42578125" style="36" customWidth="1"/>
    <col min="46" max="46" width="3.28515625" style="36" customWidth="1"/>
    <col min="47" max="47" width="3.42578125" style="36" customWidth="1"/>
    <col min="48" max="48" width="3.85546875" style="36" customWidth="1"/>
    <col min="49" max="49" width="3.42578125" style="36" customWidth="1"/>
    <col min="50" max="50" width="0.42578125" style="36" hidden="1" customWidth="1"/>
    <col min="51" max="51" width="6.42578125" style="35" customWidth="1"/>
    <col min="52" max="52" width="7.7109375" style="35" customWidth="1"/>
    <col min="53" max="59" width="6.42578125" style="35" customWidth="1"/>
    <col min="60" max="60" width="9.140625" style="35"/>
    <col min="61" max="16384" width="9.140625" style="36"/>
  </cols>
  <sheetData>
    <row r="1" spans="2:68" s="2" customFormat="1" ht="18" customHeight="1">
      <c r="B1" s="1"/>
      <c r="C1" s="1"/>
      <c r="D1" s="1"/>
      <c r="E1" s="1"/>
      <c r="F1" s="1"/>
      <c r="G1" s="1"/>
      <c r="H1" s="1"/>
      <c r="I1" s="1"/>
      <c r="J1" s="1"/>
      <c r="L1" s="1"/>
      <c r="M1" s="1"/>
      <c r="O1" s="1"/>
      <c r="R1" s="2" t="s">
        <v>2</v>
      </c>
      <c r="AD1" s="3"/>
      <c r="AG1" s="3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2:68" s="2" customFormat="1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AD2" s="3"/>
      <c r="AF2" s="1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2:68" s="2" customFormat="1" ht="18" customHeight="1"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X3" s="5" t="s">
        <v>3</v>
      </c>
      <c r="AD3" s="3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2:68" s="2" customFormat="1" ht="12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2:68" s="2" customFormat="1" ht="18" customHeight="1">
      <c r="B5" s="141"/>
      <c r="C5" s="141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AF5" s="1" t="s">
        <v>0</v>
      </c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2:68" s="2" customFormat="1" ht="18" customHeight="1">
      <c r="AF6" s="2" t="s">
        <v>4</v>
      </c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2:68" s="2" customFormat="1" ht="20.25" customHeight="1">
      <c r="AF7" s="6" t="s">
        <v>5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2:68" s="2" customFormat="1" ht="18" customHeight="1">
      <c r="AF8" s="7" t="s">
        <v>6</v>
      </c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2:68" s="2" customFormat="1" ht="21.75" customHeight="1">
      <c r="AF9" s="2" t="s">
        <v>7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2:68" s="2" customFormat="1" ht="18.75">
      <c r="AF10" s="2" t="s">
        <v>1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2:68" s="2" customFormat="1" ht="18.75"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2:68" s="2" customFormat="1" ht="18.75"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2:68" s="2" customFormat="1" ht="18" customHeight="1">
      <c r="X13" s="8" t="s">
        <v>8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2:68" s="2" customFormat="1" ht="9.75" customHeight="1">
      <c r="R14" s="8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2:68" s="2" customFormat="1" ht="16.5" customHeight="1">
      <c r="B15" s="2" t="s">
        <v>200</v>
      </c>
      <c r="R15" s="8"/>
      <c r="AY15" s="4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2:68" s="2" customFormat="1" ht="21" customHeight="1">
      <c r="B16" s="1" t="s">
        <v>9</v>
      </c>
      <c r="R16" s="8"/>
      <c r="AF16" s="6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s="2" customFormat="1" ht="18" customHeight="1">
      <c r="B17" s="1" t="s">
        <v>201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2" customFormat="1" ht="18" customHeight="1">
      <c r="B18" s="1" t="s">
        <v>202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2" customFormat="1" ht="18" customHeight="1">
      <c r="B19" s="1" t="s">
        <v>203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2" customFormat="1" ht="15.75" customHeight="1">
      <c r="B20" s="1" t="s">
        <v>10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s="2" customFormat="1" ht="13.5" customHeight="1">
      <c r="R21" s="8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2" customFormat="1" ht="21.75" customHeight="1">
      <c r="B22" s="6" t="s">
        <v>204</v>
      </c>
      <c r="R22" s="8"/>
      <c r="AF22" s="10" t="s">
        <v>11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s="2" customFormat="1" ht="13.5" customHeight="1">
      <c r="B23" s="6"/>
      <c r="R23" s="8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2" customFormat="1" ht="13.5" customHeight="1">
      <c r="B24" s="11" t="s">
        <v>205</v>
      </c>
      <c r="R24" s="8"/>
      <c r="AF24" s="6" t="s">
        <v>12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s="2" customFormat="1" ht="13.5" customHeight="1">
      <c r="R25" s="8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s="2" customFormat="1" ht="19.5" customHeight="1">
      <c r="Y26" s="12" t="s">
        <v>13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s="2" customFormat="1" ht="13.5" customHeight="1">
      <c r="Y27" s="12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15" customFormat="1" ht="11.25" customHeight="1">
      <c r="A28" s="259" t="s">
        <v>14</v>
      </c>
      <c r="B28" s="253" t="s">
        <v>15</v>
      </c>
      <c r="C28" s="254"/>
      <c r="D28" s="254"/>
      <c r="E28" s="254"/>
      <c r="F28" s="255"/>
      <c r="G28" s="253" t="s">
        <v>16</v>
      </c>
      <c r="H28" s="254"/>
      <c r="I28" s="254"/>
      <c r="J28" s="255"/>
      <c r="K28" s="253" t="s">
        <v>17</v>
      </c>
      <c r="L28" s="254"/>
      <c r="M28" s="254"/>
      <c r="N28" s="255"/>
      <c r="O28" s="253" t="s">
        <v>18</v>
      </c>
      <c r="P28" s="254"/>
      <c r="Q28" s="254"/>
      <c r="R28" s="254"/>
      <c r="S28" s="253" t="s">
        <v>19</v>
      </c>
      <c r="T28" s="254"/>
      <c r="U28" s="254"/>
      <c r="V28" s="254"/>
      <c r="W28" s="263"/>
      <c r="X28" s="262" t="s">
        <v>20</v>
      </c>
      <c r="Y28" s="254"/>
      <c r="Z28" s="254"/>
      <c r="AA28" s="255"/>
      <c r="AB28" s="253" t="s">
        <v>21</v>
      </c>
      <c r="AC28" s="254"/>
      <c r="AD28" s="254"/>
      <c r="AE28" s="254"/>
      <c r="AF28" s="255"/>
      <c r="AG28" s="253" t="s">
        <v>22</v>
      </c>
      <c r="AH28" s="254"/>
      <c r="AI28" s="254"/>
      <c r="AJ28" s="255"/>
      <c r="AK28" s="253" t="s">
        <v>23</v>
      </c>
      <c r="AL28" s="254"/>
      <c r="AM28" s="254"/>
      <c r="AN28" s="255"/>
      <c r="AO28" s="253" t="s">
        <v>24</v>
      </c>
      <c r="AP28" s="254"/>
      <c r="AQ28" s="254"/>
      <c r="AR28" s="254"/>
      <c r="AS28" s="253" t="s">
        <v>25</v>
      </c>
      <c r="AT28" s="254"/>
      <c r="AU28" s="254"/>
      <c r="AV28" s="254"/>
      <c r="AW28" s="255"/>
      <c r="AX28" s="13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>
      <c r="A29" s="260"/>
      <c r="B29" s="16">
        <v>1</v>
      </c>
      <c r="C29" s="16">
        <v>2</v>
      </c>
      <c r="D29" s="16">
        <v>3</v>
      </c>
      <c r="E29" s="16">
        <v>4</v>
      </c>
      <c r="F29" s="16">
        <v>5</v>
      </c>
      <c r="G29" s="16">
        <v>6</v>
      </c>
      <c r="H29" s="16">
        <v>7</v>
      </c>
      <c r="I29" s="17">
        <v>8</v>
      </c>
      <c r="J29" s="18">
        <v>9</v>
      </c>
      <c r="K29" s="16">
        <v>10</v>
      </c>
      <c r="L29" s="16">
        <v>11</v>
      </c>
      <c r="M29" s="16">
        <v>12</v>
      </c>
      <c r="N29" s="16">
        <v>13</v>
      </c>
      <c r="O29" s="16">
        <v>14</v>
      </c>
      <c r="P29" s="16">
        <v>15</v>
      </c>
      <c r="Q29" s="16">
        <v>16</v>
      </c>
      <c r="R29" s="16">
        <v>17</v>
      </c>
      <c r="S29" s="16">
        <v>18</v>
      </c>
      <c r="T29" s="16">
        <v>19</v>
      </c>
      <c r="U29" s="16">
        <v>20</v>
      </c>
      <c r="V29" s="16">
        <v>21</v>
      </c>
      <c r="W29" s="17">
        <v>22</v>
      </c>
      <c r="X29" s="18">
        <v>23</v>
      </c>
      <c r="Y29" s="16">
        <v>24</v>
      </c>
      <c r="Z29" s="16">
        <v>25</v>
      </c>
      <c r="AA29" s="16">
        <v>26</v>
      </c>
      <c r="AB29" s="16">
        <v>27</v>
      </c>
      <c r="AC29" s="16">
        <v>28</v>
      </c>
      <c r="AD29" s="16">
        <v>29</v>
      </c>
      <c r="AE29" s="17">
        <v>30</v>
      </c>
      <c r="AF29" s="18">
        <v>31</v>
      </c>
      <c r="AG29" s="16">
        <v>32</v>
      </c>
      <c r="AH29" s="16">
        <v>33</v>
      </c>
      <c r="AI29" s="16">
        <v>34</v>
      </c>
      <c r="AJ29" s="16">
        <v>35</v>
      </c>
      <c r="AK29" s="16">
        <v>36</v>
      </c>
      <c r="AL29" s="16">
        <v>37</v>
      </c>
      <c r="AM29" s="16">
        <v>38</v>
      </c>
      <c r="AN29" s="16">
        <v>39</v>
      </c>
      <c r="AO29" s="16">
        <v>40</v>
      </c>
      <c r="AP29" s="16">
        <v>41</v>
      </c>
      <c r="AQ29" s="16">
        <v>42</v>
      </c>
      <c r="AR29" s="16">
        <v>43</v>
      </c>
      <c r="AS29" s="16">
        <v>44</v>
      </c>
      <c r="AT29" s="16">
        <v>45</v>
      </c>
      <c r="AU29" s="16">
        <v>46</v>
      </c>
      <c r="AV29" s="16">
        <v>47</v>
      </c>
      <c r="AW29" s="16">
        <v>48</v>
      </c>
      <c r="AX29" s="19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>
      <c r="A30" s="260"/>
      <c r="B30" s="20">
        <v>31</v>
      </c>
      <c r="C30" s="20">
        <v>7</v>
      </c>
      <c r="D30" s="20">
        <v>14</v>
      </c>
      <c r="E30" s="20">
        <v>21</v>
      </c>
      <c r="F30" s="20">
        <v>28</v>
      </c>
      <c r="G30" s="20">
        <v>5</v>
      </c>
      <c r="H30" s="20">
        <v>12</v>
      </c>
      <c r="I30" s="21">
        <v>19</v>
      </c>
      <c r="J30" s="22">
        <v>26</v>
      </c>
      <c r="K30" s="20">
        <v>2</v>
      </c>
      <c r="L30" s="20">
        <v>9</v>
      </c>
      <c r="M30" s="20">
        <v>16</v>
      </c>
      <c r="N30" s="20">
        <v>23</v>
      </c>
      <c r="O30" s="20">
        <v>30</v>
      </c>
      <c r="P30" s="20">
        <v>7</v>
      </c>
      <c r="Q30" s="20">
        <v>14</v>
      </c>
      <c r="R30" s="20">
        <v>21</v>
      </c>
      <c r="S30" s="20">
        <v>28</v>
      </c>
      <c r="T30" s="20">
        <v>4</v>
      </c>
      <c r="U30" s="20">
        <v>11</v>
      </c>
      <c r="V30" s="20">
        <v>18</v>
      </c>
      <c r="W30" s="21">
        <v>25</v>
      </c>
      <c r="X30" s="22">
        <v>1</v>
      </c>
      <c r="Y30" s="20">
        <v>8</v>
      </c>
      <c r="Z30" s="20">
        <v>15</v>
      </c>
      <c r="AA30" s="20">
        <v>22</v>
      </c>
      <c r="AB30" s="20">
        <v>1</v>
      </c>
      <c r="AC30" s="23">
        <v>8</v>
      </c>
      <c r="AD30" s="20">
        <v>15</v>
      </c>
      <c r="AE30" s="21">
        <v>22</v>
      </c>
      <c r="AF30" s="22">
        <v>29</v>
      </c>
      <c r="AG30" s="20">
        <v>5</v>
      </c>
      <c r="AH30" s="20">
        <v>12</v>
      </c>
      <c r="AI30" s="20">
        <v>19</v>
      </c>
      <c r="AJ30" s="20">
        <v>26</v>
      </c>
      <c r="AK30" s="23">
        <v>3</v>
      </c>
      <c r="AL30" s="23">
        <v>10</v>
      </c>
      <c r="AM30" s="20">
        <v>17</v>
      </c>
      <c r="AN30" s="20">
        <v>24</v>
      </c>
      <c r="AO30" s="20">
        <v>31</v>
      </c>
      <c r="AP30" s="20">
        <v>7</v>
      </c>
      <c r="AQ30" s="20">
        <v>14</v>
      </c>
      <c r="AR30" s="23">
        <v>21</v>
      </c>
      <c r="AS30" s="23">
        <v>28</v>
      </c>
      <c r="AT30" s="20">
        <v>5</v>
      </c>
      <c r="AU30" s="20">
        <v>12</v>
      </c>
      <c r="AV30" s="20">
        <v>19</v>
      </c>
      <c r="AW30" s="20">
        <v>26</v>
      </c>
      <c r="AX30" s="24"/>
      <c r="AY30" s="25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31.5" customHeight="1">
      <c r="A31" s="261"/>
      <c r="B31" s="26">
        <v>5</v>
      </c>
      <c r="C31" s="26">
        <v>12</v>
      </c>
      <c r="D31" s="26">
        <v>19</v>
      </c>
      <c r="E31" s="26">
        <v>26</v>
      </c>
      <c r="F31" s="26">
        <v>3</v>
      </c>
      <c r="G31" s="26">
        <v>10</v>
      </c>
      <c r="H31" s="27" t="s">
        <v>26</v>
      </c>
      <c r="I31" s="28">
        <v>24</v>
      </c>
      <c r="J31" s="29">
        <v>31</v>
      </c>
      <c r="K31" s="26">
        <v>7</v>
      </c>
      <c r="L31" s="26">
        <v>14</v>
      </c>
      <c r="M31" s="26">
        <v>21</v>
      </c>
      <c r="N31" s="26">
        <v>28</v>
      </c>
      <c r="O31" s="26">
        <v>5</v>
      </c>
      <c r="P31" s="26">
        <v>12</v>
      </c>
      <c r="Q31" s="26">
        <v>19</v>
      </c>
      <c r="R31" s="27" t="s">
        <v>27</v>
      </c>
      <c r="S31" s="27" t="s">
        <v>28</v>
      </c>
      <c r="T31" s="27" t="s">
        <v>29</v>
      </c>
      <c r="U31" s="26">
        <v>16</v>
      </c>
      <c r="V31" s="26">
        <v>23</v>
      </c>
      <c r="W31" s="28">
        <v>30</v>
      </c>
      <c r="X31" s="29">
        <v>6</v>
      </c>
      <c r="Y31" s="26">
        <v>13</v>
      </c>
      <c r="Z31" s="26">
        <v>20</v>
      </c>
      <c r="AA31" s="26">
        <v>27</v>
      </c>
      <c r="AB31" s="26">
        <v>6</v>
      </c>
      <c r="AC31" s="26">
        <v>13</v>
      </c>
      <c r="AD31" s="26">
        <v>20</v>
      </c>
      <c r="AE31" s="28">
        <v>27</v>
      </c>
      <c r="AF31" s="29">
        <v>3</v>
      </c>
      <c r="AG31" s="26">
        <v>10</v>
      </c>
      <c r="AH31" s="26">
        <v>17</v>
      </c>
      <c r="AI31" s="26">
        <v>24</v>
      </c>
      <c r="AJ31" s="27">
        <v>1</v>
      </c>
      <c r="AK31" s="26">
        <v>8</v>
      </c>
      <c r="AL31" s="26">
        <v>15</v>
      </c>
      <c r="AM31" s="26">
        <v>22</v>
      </c>
      <c r="AN31" s="26">
        <v>29</v>
      </c>
      <c r="AO31" s="26">
        <v>5</v>
      </c>
      <c r="AP31" s="26">
        <v>12</v>
      </c>
      <c r="AQ31" s="26">
        <v>19</v>
      </c>
      <c r="AR31" s="26">
        <v>26</v>
      </c>
      <c r="AS31" s="26">
        <v>3</v>
      </c>
      <c r="AT31" s="26">
        <v>10</v>
      </c>
      <c r="AU31" s="26">
        <v>17</v>
      </c>
      <c r="AV31" s="26">
        <v>24</v>
      </c>
      <c r="AW31" s="26">
        <v>31</v>
      </c>
      <c r="AX31" s="13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ht="15" customHeight="1">
      <c r="A32" s="30"/>
      <c r="B32" s="31" t="s">
        <v>30</v>
      </c>
      <c r="C32" s="31" t="s">
        <v>31</v>
      </c>
      <c r="D32" s="31" t="s">
        <v>30</v>
      </c>
      <c r="E32" s="31" t="s">
        <v>31</v>
      </c>
      <c r="F32" s="31" t="s">
        <v>30</v>
      </c>
      <c r="G32" s="31" t="s">
        <v>31</v>
      </c>
      <c r="H32" s="31" t="s">
        <v>30</v>
      </c>
      <c r="I32" s="31" t="s">
        <v>31</v>
      </c>
      <c r="J32" s="31" t="s">
        <v>30</v>
      </c>
      <c r="K32" s="31" t="s">
        <v>31</v>
      </c>
      <c r="L32" s="31" t="s">
        <v>30</v>
      </c>
      <c r="M32" s="31" t="s">
        <v>31</v>
      </c>
      <c r="N32" s="31" t="s">
        <v>30</v>
      </c>
      <c r="O32" s="31" t="s">
        <v>31</v>
      </c>
      <c r="P32" s="31" t="s">
        <v>30</v>
      </c>
      <c r="Q32" s="31" t="s">
        <v>31</v>
      </c>
      <c r="R32" s="31" t="s">
        <v>30</v>
      </c>
      <c r="S32" s="31" t="s">
        <v>31</v>
      </c>
      <c r="T32" s="31" t="s">
        <v>30</v>
      </c>
      <c r="U32" s="31" t="s">
        <v>31</v>
      </c>
      <c r="V32" s="31" t="s">
        <v>30</v>
      </c>
      <c r="W32" s="32" t="s">
        <v>31</v>
      </c>
      <c r="X32" s="33" t="s">
        <v>30</v>
      </c>
      <c r="Y32" s="31" t="s">
        <v>31</v>
      </c>
      <c r="Z32" s="31" t="s">
        <v>30</v>
      </c>
      <c r="AA32" s="31" t="s">
        <v>31</v>
      </c>
      <c r="AB32" s="31" t="s">
        <v>30</v>
      </c>
      <c r="AC32" s="31" t="s">
        <v>31</v>
      </c>
      <c r="AD32" s="31" t="s">
        <v>30</v>
      </c>
      <c r="AE32" s="31" t="s">
        <v>31</v>
      </c>
      <c r="AF32" s="31" t="s">
        <v>30</v>
      </c>
      <c r="AG32" s="31" t="s">
        <v>31</v>
      </c>
      <c r="AH32" s="31" t="s">
        <v>30</v>
      </c>
      <c r="AI32" s="31" t="s">
        <v>31</v>
      </c>
      <c r="AJ32" s="31" t="s">
        <v>30</v>
      </c>
      <c r="AK32" s="31" t="s">
        <v>31</v>
      </c>
      <c r="AL32" s="31" t="s">
        <v>30</v>
      </c>
      <c r="AM32" s="31" t="s">
        <v>31</v>
      </c>
      <c r="AN32" s="31" t="s">
        <v>30</v>
      </c>
      <c r="AO32" s="31" t="s">
        <v>31</v>
      </c>
      <c r="AP32" s="31" t="s">
        <v>30</v>
      </c>
      <c r="AQ32" s="31" t="s">
        <v>31</v>
      </c>
      <c r="AR32" s="31" t="s">
        <v>30</v>
      </c>
      <c r="AS32" s="31" t="s">
        <v>31</v>
      </c>
      <c r="AT32" s="31" t="s">
        <v>30</v>
      </c>
      <c r="AU32" s="31" t="s">
        <v>31</v>
      </c>
      <c r="AV32" s="31" t="s">
        <v>30</v>
      </c>
      <c r="AW32" s="31" t="s">
        <v>31</v>
      </c>
      <c r="AX32" s="34"/>
    </row>
    <row r="33" spans="1:60" s="38" customFormat="1" ht="15" customHeight="1">
      <c r="A33" s="251" t="s">
        <v>32</v>
      </c>
      <c r="B33" s="235"/>
      <c r="C33" s="235"/>
      <c r="D33" s="235"/>
      <c r="E33" s="235" t="s">
        <v>33</v>
      </c>
      <c r="F33" s="114" t="s">
        <v>33</v>
      </c>
      <c r="G33" s="235"/>
      <c r="H33" s="235"/>
      <c r="I33" s="244"/>
      <c r="J33" s="242"/>
      <c r="K33" s="235"/>
      <c r="L33" s="235"/>
      <c r="M33" s="235"/>
      <c r="N33" s="235"/>
      <c r="O33" s="235"/>
      <c r="P33" s="235" t="s">
        <v>34</v>
      </c>
      <c r="Q33" s="235"/>
      <c r="R33" s="235"/>
      <c r="S33" s="235"/>
      <c r="T33" s="235"/>
      <c r="U33" s="235"/>
      <c r="V33" s="235"/>
      <c r="W33" s="235"/>
      <c r="X33" s="249"/>
      <c r="Y33" s="235"/>
      <c r="Z33" s="235"/>
      <c r="AA33" s="235" t="s">
        <v>33</v>
      </c>
      <c r="AB33" s="114" t="s">
        <v>33</v>
      </c>
      <c r="AC33" s="235"/>
      <c r="AD33" s="235"/>
      <c r="AE33" s="244"/>
      <c r="AF33" s="242"/>
      <c r="AG33" s="235"/>
      <c r="AH33" s="235" t="s">
        <v>34</v>
      </c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>
        <v>30</v>
      </c>
      <c r="AV33" s="235">
        <v>15</v>
      </c>
      <c r="AW33" s="235">
        <v>15</v>
      </c>
      <c r="AX33" s="37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38" customFormat="1" ht="15" customHeight="1">
      <c r="A34" s="252"/>
      <c r="B34" s="236"/>
      <c r="C34" s="236"/>
      <c r="D34" s="236"/>
      <c r="E34" s="236"/>
      <c r="F34" s="116"/>
      <c r="G34" s="236"/>
      <c r="H34" s="236"/>
      <c r="I34" s="245"/>
      <c r="J34" s="243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50"/>
      <c r="Y34" s="236"/>
      <c r="Z34" s="236"/>
      <c r="AA34" s="236"/>
      <c r="AB34" s="116"/>
      <c r="AC34" s="236"/>
      <c r="AD34" s="236"/>
      <c r="AE34" s="245"/>
      <c r="AF34" s="243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37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38" customFormat="1" ht="15" customHeight="1">
      <c r="A35" s="251" t="s">
        <v>35</v>
      </c>
      <c r="B35" s="235"/>
      <c r="C35" s="235"/>
      <c r="D35" s="235"/>
      <c r="E35" s="235"/>
      <c r="F35" s="235" t="s">
        <v>33</v>
      </c>
      <c r="G35" s="114" t="s">
        <v>33</v>
      </c>
      <c r="H35" s="235"/>
      <c r="I35" s="244"/>
      <c r="J35" s="242"/>
      <c r="K35" s="235"/>
      <c r="L35" s="235"/>
      <c r="M35" s="235"/>
      <c r="N35" s="235"/>
      <c r="O35" s="235"/>
      <c r="P35" s="235" t="s">
        <v>34</v>
      </c>
      <c r="Q35" s="235"/>
      <c r="R35" s="235"/>
      <c r="S35" s="235"/>
      <c r="T35" s="235"/>
      <c r="U35" s="235"/>
      <c r="V35" s="235"/>
      <c r="W35" s="235"/>
      <c r="X35" s="249"/>
      <c r="Y35" s="235"/>
      <c r="Z35" s="235"/>
      <c r="AA35" s="235" t="s">
        <v>33</v>
      </c>
      <c r="AB35" s="114" t="s">
        <v>33</v>
      </c>
      <c r="AC35" s="235"/>
      <c r="AD35" s="235"/>
      <c r="AE35" s="244"/>
      <c r="AF35" s="242"/>
      <c r="AG35" s="235"/>
      <c r="AH35" s="235" t="s">
        <v>34</v>
      </c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>
        <v>30</v>
      </c>
      <c r="AV35" s="235">
        <v>15</v>
      </c>
      <c r="AW35" s="235">
        <v>15</v>
      </c>
      <c r="AX35" s="37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38" customFormat="1" ht="15" customHeight="1">
      <c r="A36" s="252"/>
      <c r="B36" s="236"/>
      <c r="C36" s="236"/>
      <c r="D36" s="236"/>
      <c r="E36" s="236"/>
      <c r="F36" s="236"/>
      <c r="G36" s="116"/>
      <c r="H36" s="236"/>
      <c r="I36" s="245"/>
      <c r="J36" s="243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50"/>
      <c r="Y36" s="236"/>
      <c r="Z36" s="236"/>
      <c r="AA36" s="236"/>
      <c r="AB36" s="116"/>
      <c r="AC36" s="236"/>
      <c r="AD36" s="236"/>
      <c r="AE36" s="245"/>
      <c r="AF36" s="243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37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38" customFormat="1" ht="15" customHeight="1">
      <c r="A37" s="251" t="s">
        <v>36</v>
      </c>
      <c r="B37" s="235"/>
      <c r="C37" s="235"/>
      <c r="D37" s="235"/>
      <c r="E37" s="235"/>
      <c r="F37" s="235"/>
      <c r="G37" s="235" t="s">
        <v>33</v>
      </c>
      <c r="H37" s="235" t="s">
        <v>33</v>
      </c>
      <c r="I37" s="244"/>
      <c r="J37" s="242"/>
      <c r="K37" s="235"/>
      <c r="L37" s="235"/>
      <c r="M37" s="235" t="s">
        <v>34</v>
      </c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49"/>
      <c r="Y37" s="235"/>
      <c r="Z37" s="235"/>
      <c r="AA37" s="235"/>
      <c r="AB37" s="235"/>
      <c r="AC37" s="235" t="s">
        <v>33</v>
      </c>
      <c r="AD37" s="235" t="s">
        <v>33</v>
      </c>
      <c r="AE37" s="117" t="s">
        <v>33</v>
      </c>
      <c r="AF37" s="242"/>
      <c r="AG37" s="235"/>
      <c r="AH37" s="235"/>
      <c r="AI37" s="235"/>
      <c r="AJ37" s="235"/>
      <c r="AK37" s="235"/>
      <c r="AL37" s="235"/>
      <c r="AM37" s="235" t="s">
        <v>34</v>
      </c>
      <c r="AN37" s="235"/>
      <c r="AO37" s="235"/>
      <c r="AP37" s="235"/>
      <c r="AQ37" s="235"/>
      <c r="AR37" s="235"/>
      <c r="AS37" s="235"/>
      <c r="AT37" s="235"/>
      <c r="AU37" s="235">
        <v>40</v>
      </c>
      <c r="AV37" s="235">
        <v>18</v>
      </c>
      <c r="AW37" s="235">
        <v>22</v>
      </c>
      <c r="AX37" s="37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38" customFormat="1" ht="15" customHeight="1">
      <c r="A38" s="252"/>
      <c r="B38" s="236"/>
      <c r="C38" s="236"/>
      <c r="D38" s="236"/>
      <c r="E38" s="236"/>
      <c r="F38" s="236"/>
      <c r="G38" s="236"/>
      <c r="H38" s="236"/>
      <c r="I38" s="245"/>
      <c r="J38" s="243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50"/>
      <c r="Y38" s="236"/>
      <c r="Z38" s="236"/>
      <c r="AA38" s="236"/>
      <c r="AB38" s="236"/>
      <c r="AC38" s="236"/>
      <c r="AD38" s="236"/>
      <c r="AE38" s="118"/>
      <c r="AF38" s="243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37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38" customFormat="1" ht="24" customHeight="1">
      <c r="A39" s="251" t="s">
        <v>37</v>
      </c>
      <c r="B39" s="235"/>
      <c r="C39" s="235"/>
      <c r="D39" s="235"/>
      <c r="E39" s="235"/>
      <c r="F39" s="235"/>
      <c r="G39" s="235" t="s">
        <v>33</v>
      </c>
      <c r="H39" s="235" t="s">
        <v>33</v>
      </c>
      <c r="I39" s="244" t="s">
        <v>33</v>
      </c>
      <c r="J39" s="242" t="s">
        <v>117</v>
      </c>
      <c r="K39" s="235"/>
      <c r="L39" s="235"/>
      <c r="M39" s="235"/>
      <c r="N39" s="235" t="s">
        <v>34</v>
      </c>
      <c r="O39" s="235"/>
      <c r="P39" s="235"/>
      <c r="Q39" s="235"/>
      <c r="R39" s="235"/>
      <c r="S39" s="235"/>
      <c r="T39" s="235"/>
      <c r="U39" s="235"/>
      <c r="V39" s="235"/>
      <c r="W39" s="235"/>
      <c r="X39" s="249"/>
      <c r="Y39" s="235"/>
      <c r="Z39" s="235" t="s">
        <v>33</v>
      </c>
      <c r="AA39" s="114" t="s">
        <v>33</v>
      </c>
      <c r="AB39" s="235" t="s">
        <v>38</v>
      </c>
      <c r="AC39" s="235" t="s">
        <v>38</v>
      </c>
      <c r="AD39" s="235" t="s">
        <v>38</v>
      </c>
      <c r="AE39" s="244" t="s">
        <v>38</v>
      </c>
      <c r="AF39" s="235"/>
      <c r="AG39" s="235" t="s">
        <v>34</v>
      </c>
      <c r="AH39" s="235"/>
      <c r="AI39" s="235"/>
      <c r="AJ39" s="235"/>
      <c r="AK39" s="235"/>
      <c r="AL39" s="235"/>
      <c r="AM39" s="235"/>
      <c r="AN39" s="235"/>
      <c r="AO39" s="237" t="s">
        <v>39</v>
      </c>
      <c r="AP39" s="235" t="s">
        <v>30</v>
      </c>
      <c r="AQ39" s="235" t="s">
        <v>30</v>
      </c>
      <c r="AR39" s="235" t="s">
        <v>30</v>
      </c>
      <c r="AS39" s="235"/>
      <c r="AT39" s="235"/>
      <c r="AU39" s="235">
        <v>40</v>
      </c>
      <c r="AV39" s="235">
        <v>24</v>
      </c>
      <c r="AW39" s="235">
        <v>16</v>
      </c>
      <c r="AX39" s="37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38" customFormat="1" ht="24.75" customHeight="1">
      <c r="A40" s="252"/>
      <c r="B40" s="236"/>
      <c r="C40" s="236"/>
      <c r="D40" s="236"/>
      <c r="E40" s="236"/>
      <c r="F40" s="236"/>
      <c r="G40" s="236"/>
      <c r="H40" s="236"/>
      <c r="I40" s="245"/>
      <c r="J40" s="243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50"/>
      <c r="Y40" s="236"/>
      <c r="Z40" s="236"/>
      <c r="AA40" s="116"/>
      <c r="AB40" s="236"/>
      <c r="AC40" s="236"/>
      <c r="AD40" s="236"/>
      <c r="AE40" s="245"/>
      <c r="AF40" s="236"/>
      <c r="AG40" s="236"/>
      <c r="AH40" s="236"/>
      <c r="AI40" s="236"/>
      <c r="AJ40" s="236"/>
      <c r="AK40" s="236"/>
      <c r="AL40" s="236"/>
      <c r="AM40" s="236"/>
      <c r="AN40" s="236"/>
      <c r="AO40" s="238"/>
      <c r="AP40" s="236"/>
      <c r="AQ40" s="236"/>
      <c r="AR40" s="236"/>
      <c r="AS40" s="236"/>
      <c r="AT40" s="236"/>
      <c r="AU40" s="236"/>
      <c r="AV40" s="236"/>
      <c r="AW40" s="236"/>
      <c r="AX40" s="37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s="2" customFormat="1" ht="14.25" customHeight="1">
      <c r="Y41" s="12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s="2" customFormat="1" ht="47.25" customHeight="1">
      <c r="A42" s="119" t="s">
        <v>40</v>
      </c>
      <c r="B42" s="119"/>
      <c r="C42" s="39"/>
      <c r="D42" s="120"/>
      <c r="E42" s="120"/>
      <c r="F42" s="121" t="s">
        <v>33</v>
      </c>
      <c r="G42" s="39" t="s">
        <v>41</v>
      </c>
      <c r="H42" s="119"/>
      <c r="I42" s="120"/>
      <c r="J42" s="120"/>
      <c r="K42" s="120"/>
      <c r="L42" s="120"/>
      <c r="M42" s="120"/>
      <c r="N42" s="115" t="s">
        <v>34</v>
      </c>
      <c r="O42" s="122" t="s">
        <v>327</v>
      </c>
      <c r="P42" s="119"/>
      <c r="Q42" s="120"/>
      <c r="R42" s="120"/>
      <c r="S42" s="120"/>
      <c r="T42" s="120"/>
      <c r="U42" s="122"/>
      <c r="V42" s="119"/>
      <c r="W42" s="119"/>
      <c r="X42" s="119"/>
      <c r="Y42" s="120"/>
      <c r="Z42" s="120"/>
      <c r="AA42" s="120"/>
      <c r="AB42" s="120"/>
      <c r="AC42" s="120"/>
      <c r="AD42" s="120"/>
      <c r="AE42" s="120"/>
      <c r="AF42" s="120"/>
      <c r="AG42" s="123" t="s">
        <v>42</v>
      </c>
      <c r="AH42" s="122" t="s">
        <v>43</v>
      </c>
      <c r="AI42" s="120"/>
      <c r="AJ42" s="120"/>
      <c r="AK42" s="124"/>
      <c r="AL42" s="124"/>
      <c r="AM42" s="120"/>
      <c r="AN42" s="120"/>
      <c r="AO42" s="119"/>
      <c r="AP42" s="119"/>
      <c r="AQ42" s="119"/>
      <c r="AR42" s="119"/>
      <c r="AS42" s="119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s="2" customFormat="1" ht="28.5" customHeight="1">
      <c r="A43" s="124"/>
      <c r="B43" s="120"/>
      <c r="C43" s="120"/>
      <c r="D43" s="120"/>
      <c r="E43" s="120"/>
      <c r="F43" s="115" t="s">
        <v>30</v>
      </c>
      <c r="G43" s="258" t="s">
        <v>328</v>
      </c>
      <c r="H43" s="258"/>
      <c r="I43" s="258"/>
      <c r="J43" s="258"/>
      <c r="K43" s="258"/>
      <c r="L43" s="258"/>
      <c r="M43" s="258"/>
      <c r="N43" s="123" t="s">
        <v>329</v>
      </c>
      <c r="O43" s="122" t="s">
        <v>330</v>
      </c>
      <c r="P43" s="120"/>
      <c r="Q43" s="120"/>
      <c r="R43" s="115" t="s">
        <v>38</v>
      </c>
      <c r="S43" s="122" t="s">
        <v>331</v>
      </c>
      <c r="T43" s="120"/>
      <c r="U43" s="120"/>
      <c r="V43" s="120"/>
      <c r="W43" s="120"/>
      <c r="X43" s="120"/>
      <c r="Y43" s="120"/>
      <c r="Z43" s="123" t="s">
        <v>332</v>
      </c>
      <c r="AA43" s="122" t="s">
        <v>333</v>
      </c>
      <c r="AB43" s="120"/>
      <c r="AC43" s="120"/>
      <c r="AD43" s="124"/>
      <c r="AE43" s="120"/>
      <c r="AF43" s="120"/>
      <c r="AG43" s="115" t="s">
        <v>39</v>
      </c>
      <c r="AH43" s="256" t="s">
        <v>346</v>
      </c>
      <c r="AI43" s="257"/>
      <c r="AJ43" s="257"/>
      <c r="AK43" s="257"/>
      <c r="AL43" s="257"/>
      <c r="AM43" s="257"/>
      <c r="AN43" s="257"/>
      <c r="AO43" s="257"/>
      <c r="AP43" s="119"/>
      <c r="AQ43" s="119"/>
      <c r="AR43" s="119"/>
      <c r="AS43" s="119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s="2" customFormat="1" ht="14.25" customHeight="1">
      <c r="A44" s="124"/>
      <c r="B44" s="120"/>
      <c r="C44" s="120"/>
      <c r="D44" s="120"/>
      <c r="E44" s="120"/>
      <c r="F44" s="120"/>
      <c r="G44" s="125"/>
      <c r="H44" s="125"/>
      <c r="I44" s="125"/>
      <c r="J44" s="125"/>
      <c r="K44" s="125"/>
      <c r="L44" s="125"/>
      <c r="M44" s="125"/>
      <c r="N44" s="124"/>
      <c r="O44" s="122"/>
      <c r="P44" s="120"/>
      <c r="Q44" s="120"/>
      <c r="R44" s="120"/>
      <c r="S44" s="122"/>
      <c r="T44" s="120"/>
      <c r="U44" s="120"/>
      <c r="V44" s="120"/>
      <c r="W44" s="120"/>
      <c r="X44" s="120"/>
      <c r="Y44" s="120"/>
      <c r="Z44" s="124"/>
      <c r="AA44" s="122"/>
      <c r="AB44" s="120"/>
      <c r="AC44" s="120"/>
      <c r="AD44" s="124"/>
      <c r="AE44" s="120"/>
      <c r="AF44" s="120"/>
      <c r="AG44" s="120"/>
      <c r="AH44" s="125"/>
      <c r="AI44" s="125"/>
      <c r="AJ44" s="125"/>
      <c r="AK44" s="125"/>
      <c r="AL44" s="125"/>
      <c r="AM44" s="125"/>
      <c r="AN44" s="125"/>
      <c r="AO44" s="125"/>
      <c r="AP44" s="119"/>
      <c r="AQ44" s="119"/>
      <c r="AR44" s="119"/>
      <c r="AS44" s="119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s="15" customFormat="1" ht="15.75" customHeight="1">
      <c r="A45" s="40"/>
      <c r="B45" s="13"/>
      <c r="C45" s="13"/>
      <c r="D45" s="13"/>
      <c r="E45" s="13"/>
      <c r="F45" s="13"/>
      <c r="G45" s="41"/>
      <c r="H45" s="41"/>
      <c r="I45" s="41"/>
      <c r="J45" s="41"/>
      <c r="K45" s="41"/>
      <c r="L45" s="41"/>
      <c r="M45" s="41"/>
      <c r="N45" s="40"/>
      <c r="O45" s="39"/>
      <c r="P45" s="13"/>
      <c r="Q45" s="13"/>
      <c r="R45" s="13"/>
      <c r="S45" s="39"/>
      <c r="T45" s="13"/>
      <c r="U45" s="13"/>
      <c r="V45" s="13"/>
      <c r="W45" s="13"/>
      <c r="X45" s="13"/>
      <c r="Y45" s="13"/>
      <c r="Z45" s="40"/>
      <c r="AA45" s="39"/>
      <c r="AB45" s="13"/>
      <c r="AC45" s="13"/>
      <c r="AD45" s="40"/>
      <c r="AE45" s="13"/>
      <c r="AF45" s="13"/>
      <c r="AG45" s="13"/>
      <c r="AH45" s="40"/>
      <c r="AI45" s="39"/>
      <c r="AJ45" s="13"/>
      <c r="AK45" s="13"/>
      <c r="AL45" s="40"/>
      <c r="AM45" s="13"/>
      <c r="AN45" s="13"/>
      <c r="AO45" s="13"/>
      <c r="AP45" s="41"/>
      <c r="AQ45" s="41"/>
      <c r="AR45" s="41"/>
      <c r="AS45" s="41"/>
      <c r="AT45" s="41"/>
      <c r="AU45" s="13"/>
      <c r="AV45" s="13"/>
      <c r="AW45" s="13"/>
      <c r="AX45" s="13"/>
      <c r="AY45" s="1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60" s="15" customFormat="1" ht="23.25" customHeight="1">
      <c r="A46" s="11"/>
      <c r="C46" s="13"/>
      <c r="D46" s="13"/>
      <c r="E46" s="13"/>
      <c r="F46" s="13"/>
      <c r="G46" s="39"/>
      <c r="H46" s="13"/>
      <c r="I46" s="13"/>
      <c r="J46" s="13"/>
      <c r="K46" s="13"/>
      <c r="L46" s="13"/>
      <c r="M46" s="13"/>
      <c r="N46" s="13"/>
      <c r="O46" s="39"/>
      <c r="P46" s="13"/>
      <c r="Q46" s="13"/>
      <c r="R46" s="13"/>
      <c r="T46" s="11" t="s">
        <v>44</v>
      </c>
      <c r="V46" s="13"/>
      <c r="W46" s="13"/>
      <c r="X46" s="13"/>
      <c r="Y46" s="13"/>
      <c r="Z46" s="39"/>
      <c r="AA46" s="13"/>
      <c r="AB46" s="13"/>
      <c r="AC46" s="13"/>
      <c r="AD46" s="13"/>
      <c r="AE46" s="13"/>
      <c r="AF46" s="13"/>
      <c r="AG46" s="11" t="s">
        <v>45</v>
      </c>
      <c r="AH46" s="39"/>
      <c r="AI46" s="13"/>
      <c r="AJ46" s="13"/>
      <c r="AK46" s="40"/>
      <c r="AL46" s="13"/>
      <c r="AM46" s="13"/>
      <c r="AN46" s="13"/>
      <c r="AO46" s="40"/>
      <c r="AP46" s="39"/>
      <c r="AQ46" s="13"/>
      <c r="AR46" s="13"/>
      <c r="AS46" s="40"/>
      <c r="AT46" s="40"/>
      <c r="AU46" s="13"/>
      <c r="AV46" s="13"/>
      <c r="AW46" s="13"/>
      <c r="AX46" s="13"/>
      <c r="AY46" s="14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60" s="15" customFormat="1" ht="111.75" customHeight="1">
      <c r="A47" s="240"/>
      <c r="B47" s="240"/>
      <c r="C47" s="240"/>
      <c r="D47" s="240"/>
      <c r="E47" s="240"/>
      <c r="F47" s="240"/>
      <c r="G47" s="240"/>
      <c r="H47" s="240"/>
      <c r="I47" s="239"/>
      <c r="J47" s="239"/>
      <c r="K47" s="240"/>
      <c r="L47" s="240"/>
      <c r="M47" s="240"/>
      <c r="N47" s="240"/>
      <c r="O47" s="240"/>
      <c r="P47" s="240"/>
      <c r="Q47" s="13"/>
      <c r="R47" s="220" t="s">
        <v>46</v>
      </c>
      <c r="S47" s="220"/>
      <c r="T47" s="220"/>
      <c r="U47" s="220"/>
      <c r="V47" s="220"/>
      <c r="W47" s="212" t="s">
        <v>47</v>
      </c>
      <c r="X47" s="212"/>
      <c r="Y47" s="241" t="s">
        <v>334</v>
      </c>
      <c r="Z47" s="241"/>
      <c r="AA47" s="13"/>
      <c r="AB47" s="246" t="s">
        <v>48</v>
      </c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8"/>
      <c r="AN47" s="220" t="s">
        <v>49</v>
      </c>
      <c r="AO47" s="220"/>
      <c r="AP47" s="220"/>
      <c r="AQ47" s="220"/>
      <c r="AR47" s="220"/>
      <c r="AS47" s="220"/>
      <c r="AT47" s="220"/>
      <c r="AU47" s="220"/>
      <c r="AV47" s="220" t="s">
        <v>47</v>
      </c>
      <c r="AW47" s="220"/>
      <c r="AX47" s="42"/>
      <c r="AY47" s="14"/>
      <c r="AZ47" s="14"/>
      <c r="BA47" s="14"/>
      <c r="BB47" s="14"/>
      <c r="BC47" s="14"/>
      <c r="BD47" s="14"/>
      <c r="BE47" s="14"/>
      <c r="BF47" s="14"/>
      <c r="BG47" s="14"/>
      <c r="BH47" s="14"/>
    </row>
    <row r="48" spans="1:60" s="15" customFormat="1" ht="31.5" customHeight="1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13"/>
      <c r="R48" s="228" t="s">
        <v>335</v>
      </c>
      <c r="S48" s="228"/>
      <c r="T48" s="228"/>
      <c r="U48" s="228"/>
      <c r="V48" s="228"/>
      <c r="W48" s="230">
        <v>4</v>
      </c>
      <c r="X48" s="230"/>
      <c r="Y48" s="231" t="s">
        <v>336</v>
      </c>
      <c r="Z48" s="231"/>
      <c r="AA48" s="13"/>
      <c r="AB48" s="234" t="s">
        <v>206</v>
      </c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 t="s">
        <v>207</v>
      </c>
      <c r="AO48" s="234"/>
      <c r="AP48" s="234"/>
      <c r="AQ48" s="234"/>
      <c r="AR48" s="234"/>
      <c r="AS48" s="234"/>
      <c r="AT48" s="234"/>
      <c r="AU48" s="234"/>
      <c r="AV48" s="232">
        <v>8</v>
      </c>
      <c r="AW48" s="232"/>
      <c r="AX48" s="13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s="15" customFormat="1" ht="48" customHeight="1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13"/>
      <c r="R49" s="228" t="s">
        <v>335</v>
      </c>
      <c r="S49" s="228"/>
      <c r="T49" s="228"/>
      <c r="U49" s="228"/>
      <c r="V49" s="228"/>
      <c r="W49" s="230">
        <v>6</v>
      </c>
      <c r="X49" s="230"/>
      <c r="Y49" s="231" t="s">
        <v>337</v>
      </c>
      <c r="Z49" s="231"/>
      <c r="AA49" s="13"/>
      <c r="AB49" s="13"/>
      <c r="AC49" s="13"/>
      <c r="AD49" s="13"/>
      <c r="AE49" s="13"/>
      <c r="AF49" s="13"/>
      <c r="AG49" s="11"/>
      <c r="AH49" s="39"/>
      <c r="AI49" s="13"/>
      <c r="AJ49" s="13"/>
      <c r="AK49" s="40"/>
      <c r="AL49" s="13"/>
      <c r="AM49" s="13"/>
      <c r="AN49" s="13"/>
      <c r="AO49" s="40"/>
      <c r="AP49" s="39"/>
      <c r="AQ49" s="13"/>
      <c r="AR49" s="13"/>
      <c r="AS49" s="40"/>
      <c r="AT49" s="40"/>
      <c r="AU49" s="13"/>
      <c r="AV49" s="13"/>
      <c r="AW49" s="13"/>
      <c r="AX49" s="13"/>
      <c r="AY49" s="14"/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60" s="15" customFormat="1" ht="19.5" customHeight="1">
      <c r="A50" s="219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13"/>
      <c r="R50" s="228" t="s">
        <v>50</v>
      </c>
      <c r="S50" s="228"/>
      <c r="T50" s="228"/>
      <c r="U50" s="228"/>
      <c r="V50" s="228"/>
      <c r="W50" s="230">
        <v>8</v>
      </c>
      <c r="X50" s="230"/>
      <c r="Y50" s="232">
        <v>4</v>
      </c>
      <c r="Z50" s="232"/>
      <c r="AA50" s="13"/>
      <c r="AB50" s="13"/>
      <c r="AC50" s="13"/>
      <c r="AD50" s="13"/>
      <c r="AE50" s="13"/>
      <c r="AF50" s="13"/>
      <c r="AG50" s="11"/>
      <c r="AH50" s="39"/>
      <c r="AI50" s="13"/>
      <c r="AJ50" s="13"/>
      <c r="AK50" s="40"/>
      <c r="AL50" s="13"/>
      <c r="AM50" s="13"/>
      <c r="AN50" s="13"/>
      <c r="AO50" s="40"/>
      <c r="AP50" s="39"/>
      <c r="AQ50" s="13"/>
      <c r="AR50" s="13"/>
      <c r="AS50" s="40"/>
      <c r="AT50" s="40"/>
      <c r="AU50" s="13"/>
      <c r="AV50" s="13"/>
      <c r="AW50" s="13"/>
      <c r="AX50" s="13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1:60" s="15" customFormat="1" ht="30.75" customHeight="1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13"/>
      <c r="R51" s="233" t="s">
        <v>338</v>
      </c>
      <c r="S51" s="233"/>
      <c r="T51" s="233"/>
      <c r="U51" s="233"/>
      <c r="V51" s="233"/>
      <c r="W51" s="230">
        <v>8</v>
      </c>
      <c r="X51" s="230"/>
      <c r="Y51" s="232">
        <v>1</v>
      </c>
      <c r="Z51" s="232"/>
      <c r="AA51" s="13"/>
      <c r="AB51" s="13"/>
      <c r="AC51" s="13"/>
      <c r="AD51" s="13"/>
      <c r="AE51" s="13"/>
      <c r="AF51" s="13"/>
      <c r="AG51" s="11"/>
      <c r="AH51" s="39"/>
      <c r="AI51" s="13"/>
      <c r="AJ51" s="13"/>
      <c r="AK51" s="40"/>
      <c r="AL51" s="13"/>
      <c r="AM51" s="13"/>
      <c r="AN51" s="13"/>
      <c r="AO51" s="40"/>
      <c r="AP51" s="39"/>
      <c r="AQ51" s="13"/>
      <c r="AR51" s="13"/>
      <c r="AS51" s="40"/>
      <c r="AT51" s="40"/>
      <c r="AU51" s="13"/>
      <c r="AV51" s="13"/>
      <c r="AW51" s="13"/>
      <c r="AX51" s="13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60" s="15" customFormat="1" ht="19.5" customHeight="1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13"/>
      <c r="R52" s="13"/>
      <c r="S52" s="40"/>
      <c r="T52" s="40"/>
      <c r="U52" s="11"/>
      <c r="V52" s="13"/>
      <c r="W52" s="13"/>
      <c r="X52" s="13"/>
      <c r="Y52" s="13"/>
      <c r="Z52" s="39"/>
      <c r="AA52" s="13"/>
      <c r="AB52" s="13"/>
      <c r="AC52" s="13"/>
      <c r="AD52" s="13"/>
      <c r="AE52" s="13"/>
      <c r="AF52" s="13"/>
      <c r="AG52" s="11"/>
      <c r="AH52" s="39"/>
      <c r="AI52" s="13"/>
      <c r="AJ52" s="13"/>
      <c r="AK52" s="40"/>
      <c r="AL52" s="13"/>
      <c r="AM52" s="13"/>
      <c r="AN52" s="13"/>
      <c r="AO52" s="40"/>
      <c r="AP52" s="39"/>
      <c r="AQ52" s="13"/>
      <c r="AR52" s="13"/>
      <c r="AS52" s="40"/>
      <c r="AT52" s="40"/>
      <c r="AU52" s="13"/>
      <c r="AV52" s="13"/>
      <c r="AW52" s="13"/>
      <c r="AX52" s="13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60" s="15" customFormat="1" ht="12.75" customHeight="1">
      <c r="A53" s="40"/>
      <c r="B53" s="11"/>
      <c r="C53" s="13"/>
      <c r="D53" s="13"/>
      <c r="E53" s="13"/>
      <c r="F53" s="13"/>
      <c r="G53" s="39"/>
      <c r="H53" s="13"/>
      <c r="I53" s="13"/>
      <c r="J53" s="13"/>
      <c r="K53" s="13"/>
      <c r="L53" s="13"/>
      <c r="M53" s="13"/>
      <c r="N53" s="13"/>
      <c r="O53" s="39"/>
      <c r="P53" s="13"/>
      <c r="Q53" s="13"/>
      <c r="R53" s="13"/>
      <c r="S53" s="13"/>
      <c r="T53" s="40"/>
      <c r="U53" s="11"/>
      <c r="V53" s="13"/>
      <c r="W53" s="13"/>
      <c r="X53" s="13"/>
      <c r="Y53" s="13"/>
      <c r="Z53" s="39"/>
      <c r="AA53" s="13"/>
      <c r="AB53" s="13"/>
      <c r="AC53" s="13"/>
      <c r="AD53" s="13"/>
      <c r="AE53" s="13"/>
      <c r="AF53" s="13"/>
      <c r="AG53" s="11"/>
      <c r="AH53" s="39"/>
      <c r="AI53" s="13"/>
      <c r="AJ53" s="13"/>
      <c r="AK53" s="40"/>
      <c r="AL53" s="13"/>
      <c r="AM53" s="13"/>
      <c r="AN53" s="13"/>
      <c r="AO53" s="40"/>
      <c r="AP53" s="39"/>
      <c r="AQ53" s="13"/>
      <c r="AR53" s="13"/>
      <c r="AS53" s="40"/>
      <c r="AT53" s="40"/>
      <c r="AU53" s="13"/>
      <c r="AV53" s="13"/>
      <c r="AW53" s="13"/>
      <c r="AX53" s="13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  <row r="54" spans="1:60" s="15" customFormat="1" ht="19.5" customHeight="1">
      <c r="A54" s="40"/>
      <c r="B54" s="11"/>
      <c r="C54" s="13"/>
      <c r="D54" s="13"/>
      <c r="E54" s="13"/>
      <c r="F54" s="13"/>
      <c r="G54" s="39"/>
      <c r="H54" s="13"/>
      <c r="I54" s="13"/>
      <c r="J54" s="13"/>
      <c r="K54" s="13"/>
      <c r="L54" s="13"/>
      <c r="M54" s="13"/>
      <c r="N54" s="13"/>
      <c r="O54" s="39"/>
      <c r="P54" s="13"/>
      <c r="Q54" s="13"/>
      <c r="R54" s="229" t="s">
        <v>51</v>
      </c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13"/>
      <c r="AE54" s="13"/>
      <c r="AF54" s="13"/>
      <c r="AG54" s="11"/>
      <c r="AH54" s="39"/>
      <c r="AI54" s="13"/>
      <c r="AJ54" s="13"/>
      <c r="AK54" s="40"/>
      <c r="AL54" s="13"/>
      <c r="AM54" s="13"/>
      <c r="AN54" s="13"/>
      <c r="AO54" s="40"/>
      <c r="AP54" s="39"/>
      <c r="AQ54" s="13"/>
      <c r="AR54" s="13"/>
      <c r="AS54" s="40"/>
      <c r="AT54" s="40"/>
      <c r="AU54" s="13"/>
      <c r="AV54" s="13"/>
      <c r="AW54" s="13"/>
      <c r="AX54" s="13"/>
      <c r="AY54" s="14"/>
      <c r="AZ54" s="14"/>
      <c r="BA54" s="14"/>
      <c r="BB54" s="14"/>
      <c r="BC54" s="14"/>
      <c r="BD54" s="14"/>
      <c r="BE54" s="14"/>
      <c r="BF54" s="14"/>
      <c r="BG54" s="14"/>
      <c r="BH54" s="14"/>
    </row>
    <row r="55" spans="1:60" s="15" customFormat="1" ht="10.5" customHeight="1">
      <c r="A55" s="40"/>
      <c r="B55" s="11"/>
      <c r="C55" s="13"/>
      <c r="D55" s="13"/>
      <c r="E55" s="13"/>
      <c r="F55" s="13"/>
      <c r="G55" s="39"/>
      <c r="H55" s="13"/>
      <c r="I55" s="13"/>
      <c r="J55" s="13"/>
      <c r="K55" s="13"/>
      <c r="L55" s="13"/>
      <c r="M55" s="13"/>
      <c r="N55" s="13"/>
      <c r="O55" s="39"/>
      <c r="P55" s="13"/>
      <c r="Q55" s="13"/>
      <c r="R55" s="13"/>
      <c r="S55" s="13"/>
      <c r="T55" s="40"/>
      <c r="U55" s="11"/>
      <c r="V55" s="13"/>
      <c r="W55" s="12"/>
      <c r="X55" s="13"/>
      <c r="Y55" s="13"/>
      <c r="Z55" s="39"/>
      <c r="AA55" s="13"/>
      <c r="AB55" s="13"/>
      <c r="AC55" s="13"/>
      <c r="AD55" s="13"/>
      <c r="AE55" s="13"/>
      <c r="AF55" s="13"/>
      <c r="AG55" s="11"/>
      <c r="AH55" s="39"/>
      <c r="AI55" s="13"/>
      <c r="AJ55" s="13"/>
      <c r="AK55" s="40"/>
      <c r="AL55" s="13"/>
      <c r="AM55" s="13"/>
      <c r="AN55" s="13"/>
      <c r="AO55" s="40"/>
      <c r="AP55" s="39"/>
      <c r="AQ55" s="13"/>
      <c r="AR55" s="13"/>
      <c r="AS55" s="40"/>
      <c r="AT55" s="40"/>
      <c r="AU55" s="13"/>
      <c r="AV55" s="13"/>
      <c r="AW55" s="13"/>
      <c r="AX55" s="13"/>
      <c r="AY55" s="14"/>
      <c r="AZ55" s="14"/>
      <c r="BA55" s="14"/>
      <c r="BB55" s="14"/>
      <c r="BC55" s="14"/>
      <c r="BD55" s="14"/>
      <c r="BE55" s="14"/>
      <c r="BF55" s="14"/>
      <c r="BG55" s="14"/>
      <c r="BH55" s="14"/>
    </row>
    <row r="56" spans="1:60" s="15" customFormat="1" ht="22.5" customHeight="1">
      <c r="A56" s="221" t="s">
        <v>52</v>
      </c>
      <c r="B56" s="222"/>
      <c r="C56" s="151" t="s">
        <v>53</v>
      </c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78" t="s">
        <v>54</v>
      </c>
      <c r="O56" s="211"/>
      <c r="P56" s="211"/>
      <c r="Q56" s="211"/>
      <c r="R56" s="211"/>
      <c r="S56" s="179"/>
      <c r="T56" s="212" t="s">
        <v>55</v>
      </c>
      <c r="U56" s="212"/>
      <c r="V56" s="151" t="s">
        <v>56</v>
      </c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78" t="s">
        <v>57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179"/>
      <c r="AX56" s="37"/>
      <c r="AY56" s="14"/>
      <c r="AZ56" s="14"/>
      <c r="BA56" s="14"/>
      <c r="BB56" s="14"/>
      <c r="BC56" s="14"/>
      <c r="BD56" s="14"/>
      <c r="BE56" s="14"/>
      <c r="BF56" s="14"/>
      <c r="BG56" s="14"/>
      <c r="BH56" s="14"/>
    </row>
    <row r="57" spans="1:60" s="15" customFormat="1" ht="19.5" customHeight="1">
      <c r="A57" s="223"/>
      <c r="B57" s="224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220" t="s">
        <v>58</v>
      </c>
      <c r="O57" s="220"/>
      <c r="P57" s="220" t="s">
        <v>59</v>
      </c>
      <c r="Q57" s="220"/>
      <c r="R57" s="220" t="s">
        <v>60</v>
      </c>
      <c r="S57" s="220"/>
      <c r="T57" s="212"/>
      <c r="U57" s="212"/>
      <c r="V57" s="213" t="s">
        <v>61</v>
      </c>
      <c r="W57" s="214"/>
      <c r="X57" s="151" t="s">
        <v>62</v>
      </c>
      <c r="Y57" s="151"/>
      <c r="Z57" s="151"/>
      <c r="AA57" s="151"/>
      <c r="AB57" s="151"/>
      <c r="AC57" s="151"/>
      <c r="AD57" s="151"/>
      <c r="AE57" s="151"/>
      <c r="AF57" s="213" t="s">
        <v>63</v>
      </c>
      <c r="AG57" s="214"/>
      <c r="AH57" s="149" t="s">
        <v>64</v>
      </c>
      <c r="AI57" s="149"/>
      <c r="AJ57" s="149"/>
      <c r="AK57" s="149"/>
      <c r="AL57" s="149" t="s">
        <v>65</v>
      </c>
      <c r="AM57" s="149"/>
      <c r="AN57" s="149"/>
      <c r="AO57" s="149"/>
      <c r="AP57" s="149" t="s">
        <v>66</v>
      </c>
      <c r="AQ57" s="149"/>
      <c r="AR57" s="149"/>
      <c r="AS57" s="149"/>
      <c r="AT57" s="149" t="s">
        <v>67</v>
      </c>
      <c r="AU57" s="149"/>
      <c r="AV57" s="149"/>
      <c r="AW57" s="149"/>
      <c r="AX57" s="38"/>
      <c r="AY57" s="14"/>
      <c r="AZ57" s="14"/>
      <c r="BA57" s="14"/>
      <c r="BB57" s="14"/>
      <c r="BC57" s="14"/>
      <c r="BD57" s="14"/>
      <c r="BE57" s="14"/>
      <c r="BF57" s="14"/>
      <c r="BG57" s="14"/>
      <c r="BH57" s="14"/>
    </row>
    <row r="58" spans="1:60" s="15" customFormat="1" ht="19.5" customHeight="1">
      <c r="A58" s="223"/>
      <c r="B58" s="224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220"/>
      <c r="O58" s="220"/>
      <c r="P58" s="220"/>
      <c r="Q58" s="220"/>
      <c r="R58" s="220"/>
      <c r="S58" s="220"/>
      <c r="T58" s="212"/>
      <c r="U58" s="212"/>
      <c r="V58" s="215"/>
      <c r="W58" s="216"/>
      <c r="X58" s="213" t="s">
        <v>68</v>
      </c>
      <c r="Y58" s="214"/>
      <c r="Z58" s="149" t="s">
        <v>69</v>
      </c>
      <c r="AA58" s="149"/>
      <c r="AB58" s="149"/>
      <c r="AC58" s="149"/>
      <c r="AD58" s="149"/>
      <c r="AE58" s="149"/>
      <c r="AF58" s="215"/>
      <c r="AG58" s="216"/>
      <c r="AH58" s="149" t="s">
        <v>70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38"/>
      <c r="AY58" s="14"/>
      <c r="AZ58" s="14"/>
      <c r="BA58" s="14"/>
      <c r="BB58" s="14"/>
      <c r="BC58" s="14"/>
      <c r="BD58" s="14"/>
      <c r="BE58" s="14"/>
      <c r="BF58" s="14"/>
      <c r="BG58" s="14"/>
      <c r="BH58" s="14"/>
    </row>
    <row r="59" spans="1:60" s="15" customFormat="1" ht="19.5" customHeight="1">
      <c r="A59" s="223"/>
      <c r="B59" s="224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220"/>
      <c r="O59" s="220"/>
      <c r="P59" s="220"/>
      <c r="Q59" s="220"/>
      <c r="R59" s="220"/>
      <c r="S59" s="220"/>
      <c r="T59" s="212"/>
      <c r="U59" s="212"/>
      <c r="V59" s="215"/>
      <c r="W59" s="216"/>
      <c r="X59" s="215"/>
      <c r="Y59" s="216"/>
      <c r="Z59" s="212" t="s">
        <v>71</v>
      </c>
      <c r="AA59" s="212"/>
      <c r="AB59" s="220" t="s">
        <v>72</v>
      </c>
      <c r="AC59" s="220"/>
      <c r="AD59" s="220" t="s">
        <v>73</v>
      </c>
      <c r="AE59" s="220"/>
      <c r="AF59" s="215"/>
      <c r="AG59" s="216"/>
      <c r="AH59" s="149">
        <v>1</v>
      </c>
      <c r="AI59" s="149"/>
      <c r="AJ59" s="149">
        <v>2</v>
      </c>
      <c r="AK59" s="149"/>
      <c r="AL59" s="149">
        <v>3</v>
      </c>
      <c r="AM59" s="149"/>
      <c r="AN59" s="149">
        <v>4</v>
      </c>
      <c r="AO59" s="149"/>
      <c r="AP59" s="149">
        <v>5</v>
      </c>
      <c r="AQ59" s="149"/>
      <c r="AR59" s="149">
        <v>6</v>
      </c>
      <c r="AS59" s="149"/>
      <c r="AT59" s="149">
        <v>7</v>
      </c>
      <c r="AU59" s="149"/>
      <c r="AV59" s="149">
        <v>8</v>
      </c>
      <c r="AW59" s="149"/>
      <c r="AX59" s="38"/>
      <c r="AY59" s="14"/>
      <c r="AZ59" s="14"/>
      <c r="BA59" s="14"/>
      <c r="BB59" s="14"/>
      <c r="BC59" s="14"/>
      <c r="BD59" s="14"/>
      <c r="BE59" s="14"/>
      <c r="BF59" s="14"/>
      <c r="BG59" s="14"/>
      <c r="BH59" s="14"/>
    </row>
    <row r="60" spans="1:60" s="15" customFormat="1" ht="23.25" customHeight="1">
      <c r="A60" s="223"/>
      <c r="B60" s="22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220"/>
      <c r="O60" s="220"/>
      <c r="P60" s="220"/>
      <c r="Q60" s="220"/>
      <c r="R60" s="220"/>
      <c r="S60" s="220"/>
      <c r="T60" s="212"/>
      <c r="U60" s="212"/>
      <c r="V60" s="215"/>
      <c r="W60" s="216"/>
      <c r="X60" s="215"/>
      <c r="Y60" s="216"/>
      <c r="Z60" s="212"/>
      <c r="AA60" s="212"/>
      <c r="AB60" s="220"/>
      <c r="AC60" s="220"/>
      <c r="AD60" s="220"/>
      <c r="AE60" s="220"/>
      <c r="AF60" s="215"/>
      <c r="AG60" s="216"/>
      <c r="AH60" s="149" t="s">
        <v>74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38"/>
      <c r="AY60" s="14"/>
      <c r="AZ60" s="14"/>
      <c r="BA60" s="14"/>
      <c r="BB60" s="14"/>
      <c r="BC60" s="14"/>
      <c r="BD60" s="14"/>
      <c r="BE60" s="14"/>
      <c r="BF60" s="14"/>
      <c r="BG60" s="14"/>
      <c r="BH60" s="14"/>
    </row>
    <row r="61" spans="1:60" s="15" customFormat="1" ht="21.75" customHeight="1">
      <c r="A61" s="225"/>
      <c r="B61" s="226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220"/>
      <c r="O61" s="220"/>
      <c r="P61" s="220"/>
      <c r="Q61" s="220"/>
      <c r="R61" s="220"/>
      <c r="S61" s="220"/>
      <c r="T61" s="212"/>
      <c r="U61" s="212"/>
      <c r="V61" s="217"/>
      <c r="W61" s="218"/>
      <c r="X61" s="217"/>
      <c r="Y61" s="218"/>
      <c r="Z61" s="212"/>
      <c r="AA61" s="212"/>
      <c r="AB61" s="220"/>
      <c r="AC61" s="220"/>
      <c r="AD61" s="220"/>
      <c r="AE61" s="220"/>
      <c r="AF61" s="217"/>
      <c r="AG61" s="218"/>
      <c r="AH61" s="209">
        <v>15</v>
      </c>
      <c r="AI61" s="209"/>
      <c r="AJ61" s="209">
        <v>15</v>
      </c>
      <c r="AK61" s="209"/>
      <c r="AL61" s="209">
        <v>15</v>
      </c>
      <c r="AM61" s="209"/>
      <c r="AN61" s="209">
        <v>15</v>
      </c>
      <c r="AO61" s="209"/>
      <c r="AP61" s="209">
        <v>18</v>
      </c>
      <c r="AQ61" s="209"/>
      <c r="AR61" s="209">
        <v>22</v>
      </c>
      <c r="AS61" s="209"/>
      <c r="AT61" s="209">
        <v>24</v>
      </c>
      <c r="AU61" s="209"/>
      <c r="AV61" s="209">
        <v>16</v>
      </c>
      <c r="AW61" s="227"/>
      <c r="AX61" s="43"/>
      <c r="AY61" s="44">
        <v>1</v>
      </c>
      <c r="AZ61" s="45">
        <v>2</v>
      </c>
      <c r="BA61" s="45">
        <v>3</v>
      </c>
      <c r="BB61" s="45">
        <v>4</v>
      </c>
      <c r="BC61" s="45">
        <v>5</v>
      </c>
      <c r="BD61" s="45">
        <v>6</v>
      </c>
      <c r="BE61" s="45">
        <v>7</v>
      </c>
      <c r="BF61" s="45">
        <v>8</v>
      </c>
      <c r="BG61" s="45"/>
      <c r="BH61" s="14"/>
    </row>
    <row r="62" spans="1:60" s="15" customFormat="1" ht="15.75" customHeight="1">
      <c r="A62" s="169">
        <v>1</v>
      </c>
      <c r="B62" s="183"/>
      <c r="C62" s="178">
        <v>2</v>
      </c>
      <c r="D62" s="211"/>
      <c r="E62" s="211"/>
      <c r="F62" s="211"/>
      <c r="G62" s="211"/>
      <c r="H62" s="211"/>
      <c r="I62" s="211"/>
      <c r="J62" s="211"/>
      <c r="K62" s="211"/>
      <c r="L62" s="211"/>
      <c r="M62" s="179"/>
      <c r="N62" s="178">
        <v>3</v>
      </c>
      <c r="O62" s="179"/>
      <c r="P62" s="178">
        <v>4</v>
      </c>
      <c r="Q62" s="179"/>
      <c r="R62" s="178">
        <v>5</v>
      </c>
      <c r="S62" s="179"/>
      <c r="T62" s="169">
        <v>6</v>
      </c>
      <c r="U62" s="183"/>
      <c r="V62" s="178">
        <v>7</v>
      </c>
      <c r="W62" s="179"/>
      <c r="X62" s="178">
        <v>8</v>
      </c>
      <c r="Y62" s="179"/>
      <c r="Z62" s="169">
        <v>9</v>
      </c>
      <c r="AA62" s="183"/>
      <c r="AB62" s="178">
        <v>10</v>
      </c>
      <c r="AC62" s="179"/>
      <c r="AD62" s="178">
        <v>11</v>
      </c>
      <c r="AE62" s="179"/>
      <c r="AF62" s="178">
        <v>12</v>
      </c>
      <c r="AG62" s="179"/>
      <c r="AH62" s="169">
        <v>13</v>
      </c>
      <c r="AI62" s="183"/>
      <c r="AJ62" s="169">
        <v>14</v>
      </c>
      <c r="AK62" s="183"/>
      <c r="AL62" s="169">
        <v>15</v>
      </c>
      <c r="AM62" s="183"/>
      <c r="AN62" s="169">
        <v>16</v>
      </c>
      <c r="AO62" s="183"/>
      <c r="AP62" s="169">
        <v>17</v>
      </c>
      <c r="AQ62" s="183"/>
      <c r="AR62" s="169">
        <v>18</v>
      </c>
      <c r="AS62" s="183"/>
      <c r="AT62" s="169">
        <v>19</v>
      </c>
      <c r="AU62" s="183"/>
      <c r="AV62" s="169">
        <v>20</v>
      </c>
      <c r="AW62" s="210"/>
      <c r="AX62" s="46"/>
      <c r="AY62" s="44"/>
      <c r="AZ62" s="45"/>
      <c r="BA62" s="45"/>
      <c r="BB62" s="45"/>
      <c r="BC62" s="45"/>
      <c r="BD62" s="45"/>
      <c r="BE62" s="45"/>
      <c r="BF62" s="45"/>
      <c r="BG62" s="45">
        <f t="shared" ref="BG62:BG74" si="0">SUM(AY62:BF62)</f>
        <v>0</v>
      </c>
      <c r="BH62" s="14"/>
    </row>
    <row r="63" spans="1:60" s="15" customFormat="1" ht="21.75" customHeight="1">
      <c r="A63" s="175" t="s">
        <v>75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47"/>
      <c r="AY63" s="44"/>
      <c r="AZ63" s="45"/>
      <c r="BA63" s="45"/>
      <c r="BB63" s="45"/>
      <c r="BC63" s="45"/>
      <c r="BD63" s="45"/>
      <c r="BE63" s="45"/>
      <c r="BF63" s="45"/>
      <c r="BG63" s="45">
        <f t="shared" si="0"/>
        <v>0</v>
      </c>
      <c r="BH63" s="14"/>
    </row>
    <row r="64" spans="1:60" s="15" customFormat="1" ht="21.75" customHeight="1">
      <c r="A64" s="175" t="s">
        <v>76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47"/>
      <c r="AY64" s="44"/>
      <c r="AZ64" s="45"/>
      <c r="BA64" s="45"/>
      <c r="BB64" s="45"/>
      <c r="BC64" s="45"/>
      <c r="BD64" s="45"/>
      <c r="BE64" s="45"/>
      <c r="BF64" s="45"/>
      <c r="BG64" s="45">
        <f t="shared" si="0"/>
        <v>0</v>
      </c>
      <c r="BH64" s="14"/>
    </row>
    <row r="65" spans="1:60" s="15" customFormat="1" ht="21.75" customHeight="1">
      <c r="A65" s="149" t="s">
        <v>318</v>
      </c>
      <c r="B65" s="149"/>
      <c r="C65" s="150" t="s">
        <v>77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1">
        <v>4</v>
      </c>
      <c r="O65" s="151"/>
      <c r="P65" s="151"/>
      <c r="Q65" s="151"/>
      <c r="R65" s="151"/>
      <c r="S65" s="151"/>
      <c r="T65" s="149">
        <f t="shared" ref="T65:T70" si="1">V65/30</f>
        <v>5</v>
      </c>
      <c r="U65" s="149"/>
      <c r="V65" s="151">
        <v>150</v>
      </c>
      <c r="W65" s="151"/>
      <c r="X65" s="151">
        <f t="shared" ref="X65:X70" si="2">SUM(Z65:AE65)</f>
        <v>12</v>
      </c>
      <c r="Y65" s="151"/>
      <c r="Z65" s="149">
        <v>8</v>
      </c>
      <c r="AA65" s="149"/>
      <c r="AB65" s="151"/>
      <c r="AC65" s="151"/>
      <c r="AD65" s="151">
        <v>4</v>
      </c>
      <c r="AE65" s="151"/>
      <c r="AF65" s="151">
        <f t="shared" ref="AF65:AF70" si="3">V65-X65</f>
        <v>138</v>
      </c>
      <c r="AG65" s="151"/>
      <c r="AH65" s="48"/>
      <c r="AI65" s="49"/>
      <c r="AJ65" s="48"/>
      <c r="AK65" s="49"/>
      <c r="AL65" s="48"/>
      <c r="AM65" s="49"/>
      <c r="AN65" s="48">
        <v>8</v>
      </c>
      <c r="AO65" s="49">
        <v>4</v>
      </c>
      <c r="AP65" s="48"/>
      <c r="AQ65" s="49"/>
      <c r="AR65" s="48"/>
      <c r="AS65" s="49"/>
      <c r="AT65" s="48"/>
      <c r="AU65" s="49"/>
      <c r="AV65" s="48"/>
      <c r="AW65" s="49"/>
      <c r="AY65" s="44"/>
      <c r="AZ65" s="45"/>
      <c r="BA65" s="45"/>
      <c r="BB65" s="45">
        <v>5</v>
      </c>
      <c r="BC65" s="45"/>
      <c r="BD65" s="45"/>
      <c r="BE65" s="45"/>
      <c r="BF65" s="45"/>
      <c r="BG65" s="45">
        <f t="shared" si="0"/>
        <v>5</v>
      </c>
      <c r="BH65" s="14"/>
    </row>
    <row r="66" spans="1:60" s="15" customFormat="1" ht="30" customHeight="1">
      <c r="A66" s="149" t="s">
        <v>319</v>
      </c>
      <c r="B66" s="149"/>
      <c r="C66" s="150" t="s">
        <v>78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1"/>
      <c r="O66" s="151"/>
      <c r="P66" s="151" t="s">
        <v>79</v>
      </c>
      <c r="Q66" s="151"/>
      <c r="R66" s="151"/>
      <c r="S66" s="151"/>
      <c r="T66" s="149">
        <f t="shared" si="1"/>
        <v>3</v>
      </c>
      <c r="U66" s="149"/>
      <c r="V66" s="151">
        <v>90</v>
      </c>
      <c r="W66" s="151"/>
      <c r="X66" s="151">
        <f t="shared" si="2"/>
        <v>12</v>
      </c>
      <c r="Y66" s="151"/>
      <c r="Z66" s="149">
        <v>6</v>
      </c>
      <c r="AA66" s="149"/>
      <c r="AB66" s="151"/>
      <c r="AC66" s="151"/>
      <c r="AD66" s="151">
        <v>6</v>
      </c>
      <c r="AE66" s="151"/>
      <c r="AF66" s="151">
        <f t="shared" si="3"/>
        <v>78</v>
      </c>
      <c r="AG66" s="151"/>
      <c r="AH66" s="48">
        <v>6</v>
      </c>
      <c r="AI66" s="49">
        <v>6</v>
      </c>
      <c r="AJ66" s="48"/>
      <c r="AK66" s="49"/>
      <c r="AL66" s="48"/>
      <c r="AM66" s="49"/>
      <c r="AN66" s="48"/>
      <c r="AO66" s="49"/>
      <c r="AP66" s="48"/>
      <c r="AQ66" s="49"/>
      <c r="AR66" s="48"/>
      <c r="AS66" s="49"/>
      <c r="AT66" s="48"/>
      <c r="AU66" s="49"/>
      <c r="AV66" s="48"/>
      <c r="AW66" s="46"/>
      <c r="AX66" s="46"/>
      <c r="AY66" s="44">
        <v>3</v>
      </c>
      <c r="AZ66" s="45"/>
      <c r="BA66" s="45"/>
      <c r="BB66" s="45"/>
      <c r="BC66" s="45"/>
      <c r="BD66" s="45"/>
      <c r="BE66" s="45"/>
      <c r="BF66" s="45"/>
      <c r="BG66" s="45">
        <f t="shared" si="0"/>
        <v>3</v>
      </c>
      <c r="BH66" s="14"/>
    </row>
    <row r="67" spans="1:60" s="15" customFormat="1" ht="32.25" customHeight="1">
      <c r="A67" s="149" t="s">
        <v>320</v>
      </c>
      <c r="B67" s="149"/>
      <c r="C67" s="150" t="s">
        <v>80</v>
      </c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1"/>
      <c r="O67" s="151"/>
      <c r="P67" s="151" t="s">
        <v>79</v>
      </c>
      <c r="Q67" s="151"/>
      <c r="R67" s="151"/>
      <c r="S67" s="151"/>
      <c r="T67" s="149">
        <f t="shared" si="1"/>
        <v>3</v>
      </c>
      <c r="U67" s="149"/>
      <c r="V67" s="151">
        <v>90</v>
      </c>
      <c r="W67" s="151"/>
      <c r="X67" s="151">
        <f t="shared" si="2"/>
        <v>8</v>
      </c>
      <c r="Y67" s="151"/>
      <c r="Z67" s="149">
        <v>4</v>
      </c>
      <c r="AA67" s="149"/>
      <c r="AB67" s="151"/>
      <c r="AC67" s="151"/>
      <c r="AD67" s="151">
        <v>4</v>
      </c>
      <c r="AE67" s="151"/>
      <c r="AF67" s="151">
        <f t="shared" si="3"/>
        <v>82</v>
      </c>
      <c r="AG67" s="151"/>
      <c r="AH67" s="48">
        <v>4</v>
      </c>
      <c r="AI67" s="49">
        <v>4</v>
      </c>
      <c r="AJ67" s="48"/>
      <c r="AK67" s="49"/>
      <c r="AL67" s="48"/>
      <c r="AM67" s="49"/>
      <c r="AN67" s="48"/>
      <c r="AO67" s="49"/>
      <c r="AP67" s="48"/>
      <c r="AQ67" s="49"/>
      <c r="AR67" s="48"/>
      <c r="AS67" s="49"/>
      <c r="AT67" s="48"/>
      <c r="AU67" s="49"/>
      <c r="AV67" s="48"/>
      <c r="AW67" s="49"/>
      <c r="AY67" s="44">
        <v>3</v>
      </c>
      <c r="AZ67" s="45"/>
      <c r="BA67" s="45"/>
      <c r="BB67" s="45"/>
      <c r="BC67" s="45"/>
      <c r="BD67" s="45"/>
      <c r="BE67" s="45"/>
      <c r="BF67" s="45"/>
      <c r="BG67" s="45">
        <f t="shared" si="0"/>
        <v>3</v>
      </c>
      <c r="BH67" s="14"/>
    </row>
    <row r="68" spans="1:60" s="15" customFormat="1" ht="15" customHeight="1">
      <c r="A68" s="149" t="s">
        <v>321</v>
      </c>
      <c r="B68" s="149"/>
      <c r="C68" s="180" t="s">
        <v>81</v>
      </c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94"/>
      <c r="O68" s="194"/>
      <c r="P68" s="194" t="s">
        <v>82</v>
      </c>
      <c r="Q68" s="194"/>
      <c r="R68" s="194"/>
      <c r="S68" s="194"/>
      <c r="T68" s="195">
        <f t="shared" si="1"/>
        <v>5</v>
      </c>
      <c r="U68" s="195"/>
      <c r="V68" s="194">
        <v>150</v>
      </c>
      <c r="W68" s="194"/>
      <c r="X68" s="194">
        <f t="shared" si="2"/>
        <v>16</v>
      </c>
      <c r="Y68" s="194"/>
      <c r="Z68" s="195"/>
      <c r="AA68" s="195"/>
      <c r="AB68" s="194"/>
      <c r="AC68" s="194"/>
      <c r="AD68" s="194">
        <v>16</v>
      </c>
      <c r="AE68" s="194"/>
      <c r="AF68" s="194">
        <f t="shared" si="3"/>
        <v>134</v>
      </c>
      <c r="AG68" s="194"/>
      <c r="AH68" s="126"/>
      <c r="AI68" s="127"/>
      <c r="AJ68" s="126">
        <v>0</v>
      </c>
      <c r="AK68" s="127">
        <v>8</v>
      </c>
      <c r="AL68" s="126">
        <v>0</v>
      </c>
      <c r="AM68" s="127">
        <v>8</v>
      </c>
      <c r="AN68" s="126"/>
      <c r="AO68" s="127"/>
      <c r="AP68" s="126"/>
      <c r="AQ68" s="127"/>
      <c r="AR68" s="126"/>
      <c r="AS68" s="127"/>
      <c r="AT68" s="126"/>
      <c r="AU68" s="127"/>
      <c r="AV68" s="126"/>
      <c r="AW68" s="127"/>
      <c r="AX68" s="128"/>
      <c r="AY68" s="129"/>
      <c r="AZ68" s="130">
        <v>2</v>
      </c>
      <c r="BA68" s="45">
        <v>3</v>
      </c>
      <c r="BB68" s="45"/>
      <c r="BC68" s="45"/>
      <c r="BD68" s="45"/>
      <c r="BE68" s="45"/>
      <c r="BF68" s="45"/>
      <c r="BG68" s="45">
        <f t="shared" si="0"/>
        <v>5</v>
      </c>
      <c r="BH68" s="14"/>
    </row>
    <row r="69" spans="1:60" s="15" customFormat="1" ht="45.75" customHeight="1">
      <c r="A69" s="149" t="s">
        <v>322</v>
      </c>
      <c r="B69" s="149"/>
      <c r="C69" s="190" t="s">
        <v>326</v>
      </c>
      <c r="D69" s="191"/>
      <c r="E69" s="191"/>
      <c r="F69" s="191"/>
      <c r="G69" s="191"/>
      <c r="H69" s="191"/>
      <c r="I69" s="191"/>
      <c r="J69" s="191"/>
      <c r="K69" s="191"/>
      <c r="L69" s="191"/>
      <c r="M69" s="192"/>
      <c r="N69" s="178"/>
      <c r="O69" s="179"/>
      <c r="P69" s="178" t="s">
        <v>83</v>
      </c>
      <c r="Q69" s="179"/>
      <c r="R69" s="178"/>
      <c r="S69" s="179"/>
      <c r="T69" s="169">
        <f t="shared" si="1"/>
        <v>3</v>
      </c>
      <c r="U69" s="183"/>
      <c r="V69" s="178">
        <v>90</v>
      </c>
      <c r="W69" s="179"/>
      <c r="X69" s="178">
        <f t="shared" si="2"/>
        <v>8</v>
      </c>
      <c r="Y69" s="179"/>
      <c r="Z69" s="169">
        <v>4</v>
      </c>
      <c r="AA69" s="183"/>
      <c r="AB69" s="178"/>
      <c r="AC69" s="179"/>
      <c r="AD69" s="178">
        <v>4</v>
      </c>
      <c r="AE69" s="179"/>
      <c r="AF69" s="178">
        <f t="shared" si="3"/>
        <v>82</v>
      </c>
      <c r="AG69" s="179"/>
      <c r="AH69" s="48"/>
      <c r="AI69" s="49"/>
      <c r="AJ69" s="48">
        <v>4</v>
      </c>
      <c r="AK69" s="49">
        <v>4</v>
      </c>
      <c r="AL69" s="48"/>
      <c r="AM69" s="49"/>
      <c r="AN69" s="48"/>
      <c r="AO69" s="49"/>
      <c r="AP69" s="48"/>
      <c r="AQ69" s="49"/>
      <c r="AR69" s="48"/>
      <c r="AS69" s="49"/>
      <c r="AT69" s="48"/>
      <c r="AU69" s="49"/>
      <c r="AV69" s="48"/>
      <c r="AW69" s="49"/>
      <c r="AY69" s="44"/>
      <c r="AZ69" s="45">
        <v>3</v>
      </c>
      <c r="BA69" s="45"/>
      <c r="BB69" s="45"/>
      <c r="BC69" s="45"/>
      <c r="BD69" s="45"/>
      <c r="BE69" s="45"/>
      <c r="BF69" s="45"/>
      <c r="BG69" s="45">
        <f>SUM(AY69:BF69)</f>
        <v>3</v>
      </c>
    </row>
    <row r="70" spans="1:60" s="15" customFormat="1" ht="45.75" customHeight="1">
      <c r="A70" s="149" t="s">
        <v>339</v>
      </c>
      <c r="B70" s="149"/>
      <c r="C70" s="204" t="s">
        <v>340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6"/>
      <c r="N70" s="207"/>
      <c r="O70" s="208"/>
      <c r="P70" s="207" t="s">
        <v>83</v>
      </c>
      <c r="Q70" s="208"/>
      <c r="R70" s="207"/>
      <c r="S70" s="208"/>
      <c r="T70" s="283">
        <f t="shared" si="1"/>
        <v>3</v>
      </c>
      <c r="U70" s="284"/>
      <c r="V70" s="207">
        <v>90</v>
      </c>
      <c r="W70" s="208"/>
      <c r="X70" s="207">
        <f t="shared" si="2"/>
        <v>4</v>
      </c>
      <c r="Y70" s="208"/>
      <c r="Z70" s="283">
        <v>2</v>
      </c>
      <c r="AA70" s="284"/>
      <c r="AB70" s="207"/>
      <c r="AC70" s="208"/>
      <c r="AD70" s="207">
        <v>2</v>
      </c>
      <c r="AE70" s="208"/>
      <c r="AF70" s="207">
        <f t="shared" si="3"/>
        <v>86</v>
      </c>
      <c r="AG70" s="208"/>
      <c r="AH70" s="126">
        <v>2</v>
      </c>
      <c r="AI70" s="127">
        <v>0</v>
      </c>
      <c r="AJ70" s="126">
        <v>0</v>
      </c>
      <c r="AK70" s="127">
        <v>2</v>
      </c>
      <c r="AL70" s="126"/>
      <c r="AM70" s="127"/>
      <c r="AN70" s="126"/>
      <c r="AO70" s="127"/>
      <c r="AP70" s="281"/>
      <c r="AQ70" s="282"/>
      <c r="AR70" s="281"/>
      <c r="AS70" s="282"/>
      <c r="AT70" s="126"/>
      <c r="AU70" s="127"/>
      <c r="AV70" s="126"/>
      <c r="AW70" s="127"/>
      <c r="AX70" s="128"/>
      <c r="AY70" s="129">
        <v>1.5</v>
      </c>
      <c r="AZ70" s="130">
        <v>1.5</v>
      </c>
      <c r="BA70" s="45"/>
      <c r="BB70" s="45"/>
      <c r="BC70" s="45"/>
      <c r="BD70" s="45"/>
      <c r="BE70" s="45"/>
      <c r="BF70" s="45"/>
      <c r="BG70" s="45">
        <f t="shared" si="0"/>
        <v>3</v>
      </c>
    </row>
    <row r="71" spans="1:60" s="51" customFormat="1" ht="18" customHeight="1">
      <c r="A71" s="159"/>
      <c r="B71" s="159"/>
      <c r="C71" s="174" t="s">
        <v>84</v>
      </c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64"/>
      <c r="O71" s="164"/>
      <c r="P71" s="164"/>
      <c r="Q71" s="164"/>
      <c r="R71" s="164"/>
      <c r="S71" s="164"/>
      <c r="T71" s="159">
        <f>SUM(T65:U70)</f>
        <v>22</v>
      </c>
      <c r="U71" s="159"/>
      <c r="V71" s="159">
        <f>SUM(V65:W70)</f>
        <v>660</v>
      </c>
      <c r="W71" s="159"/>
      <c r="X71" s="159">
        <f>SUM(X65:Y70)</f>
        <v>60</v>
      </c>
      <c r="Y71" s="159"/>
      <c r="Z71" s="159">
        <f>SUM(Z65:AA70)</f>
        <v>24</v>
      </c>
      <c r="AA71" s="159"/>
      <c r="AB71" s="159">
        <f>SUM(AB65:AC70)</f>
        <v>0</v>
      </c>
      <c r="AC71" s="159"/>
      <c r="AD71" s="159">
        <f>SUM(AD65:AE70)</f>
        <v>36</v>
      </c>
      <c r="AE71" s="159"/>
      <c r="AF71" s="159">
        <f>SUM(AF65:AG70)</f>
        <v>600</v>
      </c>
      <c r="AG71" s="159"/>
      <c r="AH71" s="159">
        <f>SUM(AH65:AI70)</f>
        <v>22</v>
      </c>
      <c r="AI71" s="159"/>
      <c r="AJ71" s="159">
        <f>SUM(AJ65:AK70)</f>
        <v>18</v>
      </c>
      <c r="AK71" s="159"/>
      <c r="AL71" s="159">
        <f>SUM(AL65:AM70)</f>
        <v>8</v>
      </c>
      <c r="AM71" s="159"/>
      <c r="AN71" s="159">
        <f>SUM(AN65:AO70)</f>
        <v>12</v>
      </c>
      <c r="AO71" s="159"/>
      <c r="AP71" s="159">
        <f>SUM(AP65:AQ70)</f>
        <v>0</v>
      </c>
      <c r="AQ71" s="159"/>
      <c r="AR71" s="159">
        <f>SUM(AR65:AS70)</f>
        <v>0</v>
      </c>
      <c r="AS71" s="159"/>
      <c r="AT71" s="159">
        <f>SUM(AT65:AU70)</f>
        <v>0</v>
      </c>
      <c r="AU71" s="159"/>
      <c r="AV71" s="159">
        <f>SUM(AV65:AW70)</f>
        <v>0</v>
      </c>
      <c r="AW71" s="155"/>
      <c r="AX71" s="50"/>
      <c r="AY71" s="44"/>
      <c r="AZ71" s="45"/>
      <c r="BA71" s="45"/>
      <c r="BB71" s="45"/>
      <c r="BC71" s="45"/>
      <c r="BD71" s="45"/>
      <c r="BE71" s="45"/>
      <c r="BF71" s="45"/>
      <c r="BG71" s="45">
        <f t="shared" si="0"/>
        <v>0</v>
      </c>
      <c r="BH71" s="14"/>
    </row>
    <row r="72" spans="1:60" s="15" customFormat="1" ht="21.75" customHeight="1">
      <c r="A72" s="175" t="s">
        <v>85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47"/>
      <c r="AY72" s="44"/>
      <c r="AZ72" s="45"/>
      <c r="BA72" s="45"/>
      <c r="BB72" s="45"/>
      <c r="BC72" s="45"/>
      <c r="BD72" s="45"/>
      <c r="BE72" s="45"/>
      <c r="BF72" s="45"/>
      <c r="BG72" s="45">
        <f t="shared" si="0"/>
        <v>0</v>
      </c>
      <c r="BH72" s="14"/>
    </row>
    <row r="73" spans="1:60" s="15" customFormat="1" ht="30.75" customHeight="1">
      <c r="A73" s="149" t="s">
        <v>316</v>
      </c>
      <c r="B73" s="149"/>
      <c r="C73" s="196" t="s">
        <v>86</v>
      </c>
      <c r="D73" s="197"/>
      <c r="E73" s="197"/>
      <c r="F73" s="197"/>
      <c r="G73" s="197"/>
      <c r="H73" s="197"/>
      <c r="I73" s="197"/>
      <c r="J73" s="197"/>
      <c r="K73" s="197"/>
      <c r="L73" s="197"/>
      <c r="M73" s="198"/>
      <c r="N73" s="199"/>
      <c r="O73" s="198"/>
      <c r="P73" s="199" t="s">
        <v>83</v>
      </c>
      <c r="Q73" s="198"/>
      <c r="R73" s="199"/>
      <c r="S73" s="198"/>
      <c r="T73" s="203">
        <f>V73/30</f>
        <v>3</v>
      </c>
      <c r="U73" s="198"/>
      <c r="V73" s="199">
        <v>90</v>
      </c>
      <c r="W73" s="198"/>
      <c r="X73" s="151">
        <f>SUM(Z73:AE73)</f>
        <v>8</v>
      </c>
      <c r="Y73" s="151"/>
      <c r="Z73" s="169">
        <f t="shared" ref="Z73:Z102" si="4">AH73+AJ73+AL73+AN73+AP73+AR73+AT73+AV73</f>
        <v>4</v>
      </c>
      <c r="AA73" s="183"/>
      <c r="AB73" s="178"/>
      <c r="AC73" s="179"/>
      <c r="AD73" s="178">
        <f t="shared" ref="AD73:AD102" si="5">AI73+AK73+AM73+AO73+AQ73+AS73+AU73+AW73</f>
        <v>4</v>
      </c>
      <c r="AE73" s="179"/>
      <c r="AF73" s="151">
        <f>V73-X73</f>
        <v>82</v>
      </c>
      <c r="AG73" s="151"/>
      <c r="AH73" s="48"/>
      <c r="AI73" s="49"/>
      <c r="AJ73" s="48">
        <v>4</v>
      </c>
      <c r="AK73" s="49">
        <v>4</v>
      </c>
      <c r="AL73" s="48"/>
      <c r="AM73" s="49"/>
      <c r="AN73" s="48"/>
      <c r="AO73" s="49"/>
      <c r="AP73" s="48"/>
      <c r="AQ73" s="49"/>
      <c r="AR73" s="48"/>
      <c r="AS73" s="49"/>
      <c r="AT73" s="48"/>
      <c r="AU73" s="49"/>
      <c r="AV73" s="48"/>
      <c r="AW73" s="49"/>
      <c r="AY73" s="135"/>
      <c r="AZ73" s="136">
        <v>3</v>
      </c>
      <c r="BA73" s="136"/>
      <c r="BB73" s="136"/>
      <c r="BC73" s="136"/>
      <c r="BD73" s="136"/>
      <c r="BE73" s="136"/>
      <c r="BF73" s="136"/>
      <c r="BG73" s="45">
        <f t="shared" si="0"/>
        <v>3</v>
      </c>
      <c r="BH73" s="14"/>
    </row>
    <row r="74" spans="1:60" s="15" customFormat="1" ht="15" customHeight="1">
      <c r="A74" s="149" t="s">
        <v>317</v>
      </c>
      <c r="B74" s="149"/>
      <c r="C74" s="196" t="s">
        <v>87</v>
      </c>
      <c r="D74" s="197"/>
      <c r="E74" s="197"/>
      <c r="F74" s="197"/>
      <c r="G74" s="197"/>
      <c r="H74" s="197"/>
      <c r="I74" s="197"/>
      <c r="J74" s="197"/>
      <c r="K74" s="197"/>
      <c r="L74" s="197"/>
      <c r="M74" s="198"/>
      <c r="N74" s="199"/>
      <c r="O74" s="198"/>
      <c r="P74" s="199" t="s">
        <v>82</v>
      </c>
      <c r="Q74" s="198"/>
      <c r="R74" s="199"/>
      <c r="S74" s="198"/>
      <c r="T74" s="203">
        <f>V74/30</f>
        <v>3</v>
      </c>
      <c r="U74" s="198"/>
      <c r="V74" s="199">
        <v>90</v>
      </c>
      <c r="W74" s="198"/>
      <c r="X74" s="178">
        <f>SUM(Z74:AE74)</f>
        <v>8</v>
      </c>
      <c r="Y74" s="179"/>
      <c r="Z74" s="169">
        <f t="shared" si="4"/>
        <v>4</v>
      </c>
      <c r="AA74" s="183"/>
      <c r="AB74" s="178"/>
      <c r="AC74" s="179"/>
      <c r="AD74" s="178">
        <f t="shared" si="5"/>
        <v>4</v>
      </c>
      <c r="AE74" s="179"/>
      <c r="AF74" s="178">
        <f>V74-X74</f>
        <v>82</v>
      </c>
      <c r="AG74" s="179"/>
      <c r="AH74" s="48"/>
      <c r="AI74" s="49"/>
      <c r="AJ74" s="48"/>
      <c r="AK74" s="49"/>
      <c r="AL74" s="48">
        <v>4</v>
      </c>
      <c r="AM74" s="49">
        <v>4</v>
      </c>
      <c r="AN74" s="48"/>
      <c r="AO74" s="49"/>
      <c r="AP74" s="48"/>
      <c r="AQ74" s="49"/>
      <c r="AR74" s="48"/>
      <c r="AS74" s="49"/>
      <c r="AT74" s="48"/>
      <c r="AU74" s="49"/>
      <c r="AV74" s="48"/>
      <c r="AW74" s="49"/>
      <c r="AY74" s="135"/>
      <c r="AZ74" s="136"/>
      <c r="BA74" s="136">
        <v>3</v>
      </c>
      <c r="BB74" s="136"/>
      <c r="BC74" s="136"/>
      <c r="BD74" s="136"/>
      <c r="BE74" s="136"/>
      <c r="BF74" s="136"/>
      <c r="BG74" s="45">
        <f t="shared" si="0"/>
        <v>3</v>
      </c>
    </row>
    <row r="75" spans="1:60" s="15" customFormat="1" ht="15" customHeight="1">
      <c r="A75" s="149" t="s">
        <v>208</v>
      </c>
      <c r="B75" s="149"/>
      <c r="C75" s="196" t="s">
        <v>209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8"/>
      <c r="N75" s="199">
        <v>1</v>
      </c>
      <c r="O75" s="198"/>
      <c r="P75" s="199"/>
      <c r="Q75" s="198"/>
      <c r="R75" s="199"/>
      <c r="S75" s="198"/>
      <c r="T75" s="203">
        <v>5</v>
      </c>
      <c r="U75" s="198"/>
      <c r="V75" s="199">
        <f t="shared" ref="V75:V103" si="6">T75*30</f>
        <v>150</v>
      </c>
      <c r="W75" s="198"/>
      <c r="X75" s="151">
        <f t="shared" ref="X75:X103" si="7">SUM(Z75:AE75)</f>
        <v>12</v>
      </c>
      <c r="Y75" s="151"/>
      <c r="Z75" s="169">
        <f t="shared" si="4"/>
        <v>6</v>
      </c>
      <c r="AA75" s="183"/>
      <c r="AB75" s="178"/>
      <c r="AC75" s="179"/>
      <c r="AD75" s="178">
        <f t="shared" si="5"/>
        <v>6</v>
      </c>
      <c r="AE75" s="179"/>
      <c r="AF75" s="151">
        <f t="shared" ref="AF75:AF103" si="8">V75-X75</f>
        <v>138</v>
      </c>
      <c r="AG75" s="151"/>
      <c r="AH75" s="52">
        <v>6</v>
      </c>
      <c r="AI75" s="53">
        <v>6</v>
      </c>
      <c r="AJ75" s="48"/>
      <c r="AK75" s="49"/>
      <c r="AL75" s="48"/>
      <c r="AM75" s="49"/>
      <c r="AN75" s="48"/>
      <c r="AO75" s="49"/>
      <c r="AP75" s="48"/>
      <c r="AQ75" s="49"/>
      <c r="AR75" s="48"/>
      <c r="AS75" s="49"/>
      <c r="AT75" s="48"/>
      <c r="AU75" s="49"/>
      <c r="AV75" s="48"/>
      <c r="AW75" s="49"/>
      <c r="AY75" s="135">
        <f>T75</f>
        <v>5</v>
      </c>
      <c r="AZ75" s="136"/>
      <c r="BA75" s="136"/>
      <c r="BB75" s="136"/>
      <c r="BC75" s="136"/>
      <c r="BD75" s="136"/>
      <c r="BE75" s="136"/>
      <c r="BF75" s="136"/>
      <c r="BG75" s="45">
        <f t="shared" ref="BG75:BG103" si="9">SUM(AY75:BF75)</f>
        <v>5</v>
      </c>
    </row>
    <row r="76" spans="1:60" s="15" customFormat="1" ht="15" customHeight="1">
      <c r="A76" s="149" t="s">
        <v>210</v>
      </c>
      <c r="B76" s="149"/>
      <c r="C76" s="196" t="s">
        <v>211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8"/>
      <c r="N76" s="199">
        <v>1</v>
      </c>
      <c r="O76" s="198"/>
      <c r="P76" s="199"/>
      <c r="Q76" s="198"/>
      <c r="R76" s="199"/>
      <c r="S76" s="198"/>
      <c r="T76" s="203">
        <v>5</v>
      </c>
      <c r="U76" s="198"/>
      <c r="V76" s="199">
        <f t="shared" si="6"/>
        <v>150</v>
      </c>
      <c r="W76" s="198"/>
      <c r="X76" s="151">
        <f t="shared" si="7"/>
        <v>12</v>
      </c>
      <c r="Y76" s="151"/>
      <c r="Z76" s="169">
        <f t="shared" si="4"/>
        <v>6</v>
      </c>
      <c r="AA76" s="183"/>
      <c r="AB76" s="178"/>
      <c r="AC76" s="179"/>
      <c r="AD76" s="178">
        <f t="shared" si="5"/>
        <v>6</v>
      </c>
      <c r="AE76" s="179"/>
      <c r="AF76" s="151">
        <f t="shared" si="8"/>
        <v>138</v>
      </c>
      <c r="AG76" s="151"/>
      <c r="AH76" s="52">
        <v>6</v>
      </c>
      <c r="AI76" s="53">
        <v>6</v>
      </c>
      <c r="AJ76" s="48"/>
      <c r="AK76" s="49"/>
      <c r="AL76" s="48"/>
      <c r="AM76" s="49"/>
      <c r="AN76" s="48"/>
      <c r="AO76" s="49"/>
      <c r="AP76" s="48"/>
      <c r="AQ76" s="49"/>
      <c r="AR76" s="48"/>
      <c r="AS76" s="49"/>
      <c r="AT76" s="48"/>
      <c r="AU76" s="49"/>
      <c r="AV76" s="48"/>
      <c r="AW76" s="49"/>
      <c r="AY76" s="135">
        <f>T76</f>
        <v>5</v>
      </c>
      <c r="AZ76" s="136"/>
      <c r="BA76" s="136"/>
      <c r="BB76" s="136"/>
      <c r="BC76" s="136"/>
      <c r="BD76" s="136"/>
      <c r="BE76" s="136"/>
      <c r="BF76" s="136"/>
      <c r="BG76" s="45">
        <f t="shared" si="9"/>
        <v>5</v>
      </c>
    </row>
    <row r="77" spans="1:60" s="15" customFormat="1" ht="30" customHeight="1">
      <c r="A77" s="149" t="s">
        <v>212</v>
      </c>
      <c r="B77" s="149"/>
      <c r="C77" s="196" t="s">
        <v>213</v>
      </c>
      <c r="D77" s="197"/>
      <c r="E77" s="197"/>
      <c r="F77" s="197"/>
      <c r="G77" s="197"/>
      <c r="H77" s="197"/>
      <c r="I77" s="197"/>
      <c r="J77" s="197"/>
      <c r="K77" s="197"/>
      <c r="L77" s="197"/>
      <c r="M77" s="198"/>
      <c r="N77" s="199"/>
      <c r="O77" s="198"/>
      <c r="P77" s="199" t="s">
        <v>79</v>
      </c>
      <c r="Q77" s="198"/>
      <c r="R77" s="199"/>
      <c r="S77" s="198"/>
      <c r="T77" s="203">
        <v>5</v>
      </c>
      <c r="U77" s="198"/>
      <c r="V77" s="199">
        <f t="shared" si="6"/>
        <v>150</v>
      </c>
      <c r="W77" s="198"/>
      <c r="X77" s="151">
        <f t="shared" si="7"/>
        <v>10</v>
      </c>
      <c r="Y77" s="151"/>
      <c r="Z77" s="169">
        <f t="shared" si="4"/>
        <v>6</v>
      </c>
      <c r="AA77" s="183"/>
      <c r="AB77" s="178"/>
      <c r="AC77" s="179"/>
      <c r="AD77" s="178">
        <f t="shared" si="5"/>
        <v>4</v>
      </c>
      <c r="AE77" s="179"/>
      <c r="AF77" s="151">
        <f t="shared" si="8"/>
        <v>140</v>
      </c>
      <c r="AG77" s="151"/>
      <c r="AH77" s="52">
        <v>6</v>
      </c>
      <c r="AI77" s="53">
        <v>4</v>
      </c>
      <c r="AJ77" s="48"/>
      <c r="AK77" s="49"/>
      <c r="AL77" s="48"/>
      <c r="AM77" s="49"/>
      <c r="AN77" s="48"/>
      <c r="AO77" s="49"/>
      <c r="AP77" s="48"/>
      <c r="AQ77" s="49"/>
      <c r="AR77" s="48"/>
      <c r="AS77" s="49"/>
      <c r="AT77" s="48"/>
      <c r="AU77" s="49"/>
      <c r="AV77" s="48"/>
      <c r="AW77" s="49"/>
      <c r="AY77" s="135">
        <f>T77</f>
        <v>5</v>
      </c>
      <c r="AZ77" s="136"/>
      <c r="BA77" s="136"/>
      <c r="BB77" s="136"/>
      <c r="BC77" s="136"/>
      <c r="BD77" s="136"/>
      <c r="BE77" s="136"/>
      <c r="BF77" s="136"/>
      <c r="BG77" s="45">
        <f t="shared" si="9"/>
        <v>5</v>
      </c>
    </row>
    <row r="78" spans="1:60" s="15" customFormat="1" ht="15" customHeight="1">
      <c r="A78" s="149" t="s">
        <v>214</v>
      </c>
      <c r="B78" s="149"/>
      <c r="C78" s="196" t="s">
        <v>215</v>
      </c>
      <c r="D78" s="197"/>
      <c r="E78" s="197"/>
      <c r="F78" s="197"/>
      <c r="G78" s="197"/>
      <c r="H78" s="197"/>
      <c r="I78" s="197"/>
      <c r="J78" s="197"/>
      <c r="K78" s="197"/>
      <c r="L78" s="197"/>
      <c r="M78" s="198"/>
      <c r="N78" s="199">
        <v>1</v>
      </c>
      <c r="O78" s="198"/>
      <c r="P78" s="199"/>
      <c r="Q78" s="198"/>
      <c r="R78" s="199"/>
      <c r="S78" s="198"/>
      <c r="T78" s="203">
        <v>5</v>
      </c>
      <c r="U78" s="198"/>
      <c r="V78" s="199">
        <f t="shared" si="6"/>
        <v>150</v>
      </c>
      <c r="W78" s="198"/>
      <c r="X78" s="151">
        <f t="shared" si="7"/>
        <v>8</v>
      </c>
      <c r="Y78" s="151"/>
      <c r="Z78" s="169">
        <f t="shared" si="4"/>
        <v>4</v>
      </c>
      <c r="AA78" s="183"/>
      <c r="AB78" s="178"/>
      <c r="AC78" s="179"/>
      <c r="AD78" s="178">
        <f t="shared" si="5"/>
        <v>4</v>
      </c>
      <c r="AE78" s="179"/>
      <c r="AF78" s="151">
        <f t="shared" si="8"/>
        <v>142</v>
      </c>
      <c r="AG78" s="151"/>
      <c r="AH78" s="52">
        <v>4</v>
      </c>
      <c r="AI78" s="53">
        <v>4</v>
      </c>
      <c r="AJ78" s="48"/>
      <c r="AK78" s="49"/>
      <c r="AL78" s="48"/>
      <c r="AM78" s="49"/>
      <c r="AN78" s="48"/>
      <c r="AO78" s="49"/>
      <c r="AP78" s="48"/>
      <c r="AQ78" s="49"/>
      <c r="AR78" s="48"/>
      <c r="AS78" s="49"/>
      <c r="AT78" s="48"/>
      <c r="AU78" s="49"/>
      <c r="AV78" s="48"/>
      <c r="AW78" s="49"/>
      <c r="AY78" s="135">
        <f>T78</f>
        <v>5</v>
      </c>
      <c r="AZ78" s="136"/>
      <c r="BA78" s="136"/>
      <c r="BB78" s="136"/>
      <c r="BC78" s="136"/>
      <c r="BD78" s="136"/>
      <c r="BE78" s="136"/>
      <c r="BF78" s="136"/>
      <c r="BG78" s="45">
        <f t="shared" si="9"/>
        <v>5</v>
      </c>
    </row>
    <row r="79" spans="1:60" s="15" customFormat="1" ht="15" customHeight="1">
      <c r="A79" s="149" t="s">
        <v>216</v>
      </c>
      <c r="B79" s="149"/>
      <c r="C79" s="200" t="s">
        <v>217</v>
      </c>
      <c r="D79" s="197"/>
      <c r="E79" s="197"/>
      <c r="F79" s="197"/>
      <c r="G79" s="197"/>
      <c r="H79" s="197"/>
      <c r="I79" s="197"/>
      <c r="J79" s="197"/>
      <c r="K79" s="197"/>
      <c r="L79" s="197"/>
      <c r="M79" s="198"/>
      <c r="N79" s="201"/>
      <c r="O79" s="198"/>
      <c r="P79" s="201" t="s">
        <v>79</v>
      </c>
      <c r="Q79" s="198"/>
      <c r="R79" s="201"/>
      <c r="S79" s="198"/>
      <c r="T79" s="202">
        <v>4</v>
      </c>
      <c r="U79" s="198"/>
      <c r="V79" s="201">
        <f t="shared" si="6"/>
        <v>120</v>
      </c>
      <c r="W79" s="198"/>
      <c r="X79" s="151">
        <f t="shared" si="7"/>
        <v>8</v>
      </c>
      <c r="Y79" s="151"/>
      <c r="Z79" s="169">
        <f t="shared" si="4"/>
        <v>4</v>
      </c>
      <c r="AA79" s="183"/>
      <c r="AB79" s="178"/>
      <c r="AC79" s="179"/>
      <c r="AD79" s="178">
        <f t="shared" si="5"/>
        <v>4</v>
      </c>
      <c r="AE79" s="179"/>
      <c r="AF79" s="151">
        <f t="shared" si="8"/>
        <v>112</v>
      </c>
      <c r="AG79" s="151"/>
      <c r="AH79" s="52">
        <v>4</v>
      </c>
      <c r="AI79" s="53">
        <v>4</v>
      </c>
      <c r="AJ79" s="48"/>
      <c r="AK79" s="49"/>
      <c r="AL79" s="48"/>
      <c r="AM79" s="49"/>
      <c r="AN79" s="48"/>
      <c r="AO79" s="49"/>
      <c r="AP79" s="48"/>
      <c r="AQ79" s="49"/>
      <c r="AR79" s="48"/>
      <c r="AS79" s="49"/>
      <c r="AT79" s="48"/>
      <c r="AU79" s="49"/>
      <c r="AV79" s="48"/>
      <c r="AW79" s="49"/>
      <c r="AY79" s="137">
        <v>4</v>
      </c>
      <c r="AZ79" s="138"/>
      <c r="BA79" s="138"/>
      <c r="BB79" s="138"/>
      <c r="BC79" s="138"/>
      <c r="BD79" s="138"/>
      <c r="BE79" s="138"/>
      <c r="BF79" s="138"/>
      <c r="BG79" s="45">
        <f t="shared" si="9"/>
        <v>4</v>
      </c>
    </row>
    <row r="80" spans="1:60" s="15" customFormat="1" ht="15" customHeight="1">
      <c r="A80" s="149" t="s">
        <v>218</v>
      </c>
      <c r="B80" s="149"/>
      <c r="C80" s="200" t="s">
        <v>219</v>
      </c>
      <c r="D80" s="197"/>
      <c r="E80" s="197"/>
      <c r="F80" s="197"/>
      <c r="G80" s="197"/>
      <c r="H80" s="197"/>
      <c r="I80" s="197"/>
      <c r="J80" s="197"/>
      <c r="K80" s="197"/>
      <c r="L80" s="197"/>
      <c r="M80" s="198"/>
      <c r="N80" s="201">
        <v>2</v>
      </c>
      <c r="O80" s="198"/>
      <c r="P80" s="201"/>
      <c r="Q80" s="198"/>
      <c r="R80" s="201"/>
      <c r="S80" s="198"/>
      <c r="T80" s="202">
        <v>5</v>
      </c>
      <c r="U80" s="198"/>
      <c r="V80" s="201">
        <f t="shared" si="6"/>
        <v>150</v>
      </c>
      <c r="W80" s="198"/>
      <c r="X80" s="151">
        <f t="shared" si="7"/>
        <v>8</v>
      </c>
      <c r="Y80" s="151"/>
      <c r="Z80" s="169">
        <f t="shared" si="4"/>
        <v>4</v>
      </c>
      <c r="AA80" s="183"/>
      <c r="AB80" s="178"/>
      <c r="AC80" s="179"/>
      <c r="AD80" s="178">
        <f t="shared" si="5"/>
        <v>4</v>
      </c>
      <c r="AE80" s="179"/>
      <c r="AF80" s="151">
        <f t="shared" si="8"/>
        <v>142</v>
      </c>
      <c r="AG80" s="151"/>
      <c r="AH80" s="48"/>
      <c r="AI80" s="49"/>
      <c r="AJ80" s="52">
        <v>4</v>
      </c>
      <c r="AK80" s="53">
        <v>4</v>
      </c>
      <c r="AL80" s="48"/>
      <c r="AM80" s="49"/>
      <c r="AN80" s="48"/>
      <c r="AO80" s="49"/>
      <c r="AP80" s="48"/>
      <c r="AQ80" s="49"/>
      <c r="AR80" s="48"/>
      <c r="AS80" s="49"/>
      <c r="AT80" s="48"/>
      <c r="AU80" s="49"/>
      <c r="AV80" s="48"/>
      <c r="AW80" s="49"/>
      <c r="AY80" s="137"/>
      <c r="AZ80" s="138">
        <v>5</v>
      </c>
      <c r="BA80" s="138"/>
      <c r="BB80" s="138"/>
      <c r="BC80" s="138"/>
      <c r="BD80" s="138"/>
      <c r="BE80" s="138"/>
      <c r="BF80" s="138"/>
      <c r="BG80" s="45">
        <f t="shared" si="9"/>
        <v>5</v>
      </c>
    </row>
    <row r="81" spans="1:59" s="15" customFormat="1" ht="30" customHeight="1">
      <c r="A81" s="149" t="s">
        <v>220</v>
      </c>
      <c r="B81" s="149"/>
      <c r="C81" s="196" t="s">
        <v>221</v>
      </c>
      <c r="D81" s="197"/>
      <c r="E81" s="197"/>
      <c r="F81" s="197"/>
      <c r="G81" s="197"/>
      <c r="H81" s="197"/>
      <c r="I81" s="197"/>
      <c r="J81" s="197"/>
      <c r="K81" s="197"/>
      <c r="L81" s="197"/>
      <c r="M81" s="198"/>
      <c r="N81" s="199"/>
      <c r="O81" s="198"/>
      <c r="P81" s="199" t="s">
        <v>83</v>
      </c>
      <c r="Q81" s="198"/>
      <c r="R81" s="199"/>
      <c r="S81" s="198"/>
      <c r="T81" s="203">
        <v>3</v>
      </c>
      <c r="U81" s="198"/>
      <c r="V81" s="199">
        <f t="shared" si="6"/>
        <v>90</v>
      </c>
      <c r="W81" s="198"/>
      <c r="X81" s="151">
        <f t="shared" si="7"/>
        <v>8</v>
      </c>
      <c r="Y81" s="151"/>
      <c r="Z81" s="169">
        <f t="shared" si="4"/>
        <v>4</v>
      </c>
      <c r="AA81" s="183"/>
      <c r="AB81" s="178"/>
      <c r="AC81" s="179"/>
      <c r="AD81" s="178">
        <f t="shared" si="5"/>
        <v>4</v>
      </c>
      <c r="AE81" s="179"/>
      <c r="AF81" s="151">
        <f t="shared" si="8"/>
        <v>82</v>
      </c>
      <c r="AG81" s="151"/>
      <c r="AH81" s="48"/>
      <c r="AI81" s="49"/>
      <c r="AJ81" s="52">
        <v>4</v>
      </c>
      <c r="AK81" s="53">
        <v>4</v>
      </c>
      <c r="AL81" s="48"/>
      <c r="AM81" s="49"/>
      <c r="AN81" s="48"/>
      <c r="AO81" s="49"/>
      <c r="AP81" s="48"/>
      <c r="AQ81" s="49"/>
      <c r="AR81" s="48"/>
      <c r="AS81" s="49"/>
      <c r="AT81" s="48"/>
      <c r="AU81" s="49"/>
      <c r="AV81" s="48"/>
      <c r="AW81" s="49"/>
      <c r="AY81" s="135"/>
      <c r="AZ81" s="136">
        <v>3</v>
      </c>
      <c r="BA81" s="136"/>
      <c r="BB81" s="136"/>
      <c r="BC81" s="136"/>
      <c r="BD81" s="136"/>
      <c r="BE81" s="136"/>
      <c r="BF81" s="136"/>
      <c r="BG81" s="45">
        <f t="shared" si="9"/>
        <v>3</v>
      </c>
    </row>
    <row r="82" spans="1:59" s="15" customFormat="1" ht="15" customHeight="1">
      <c r="A82" s="149" t="s">
        <v>222</v>
      </c>
      <c r="B82" s="149"/>
      <c r="C82" s="200" t="s">
        <v>223</v>
      </c>
      <c r="D82" s="197"/>
      <c r="E82" s="197"/>
      <c r="F82" s="197"/>
      <c r="G82" s="197"/>
      <c r="H82" s="197"/>
      <c r="I82" s="197"/>
      <c r="J82" s="197"/>
      <c r="K82" s="197"/>
      <c r="L82" s="197"/>
      <c r="M82" s="198"/>
      <c r="N82" s="201">
        <v>2</v>
      </c>
      <c r="O82" s="198"/>
      <c r="P82" s="201"/>
      <c r="Q82" s="198"/>
      <c r="R82" s="201"/>
      <c r="S82" s="198"/>
      <c r="T82" s="202">
        <v>3</v>
      </c>
      <c r="U82" s="198"/>
      <c r="V82" s="201">
        <f t="shared" si="6"/>
        <v>90</v>
      </c>
      <c r="W82" s="198"/>
      <c r="X82" s="151">
        <f t="shared" si="7"/>
        <v>10</v>
      </c>
      <c r="Y82" s="151"/>
      <c r="Z82" s="169">
        <f t="shared" si="4"/>
        <v>6</v>
      </c>
      <c r="AA82" s="183"/>
      <c r="AB82" s="178"/>
      <c r="AC82" s="179"/>
      <c r="AD82" s="178">
        <f t="shared" si="5"/>
        <v>4</v>
      </c>
      <c r="AE82" s="179"/>
      <c r="AF82" s="151">
        <f t="shared" si="8"/>
        <v>80</v>
      </c>
      <c r="AG82" s="151"/>
      <c r="AH82" s="48"/>
      <c r="AI82" s="49"/>
      <c r="AJ82" s="52">
        <v>6</v>
      </c>
      <c r="AK82" s="53">
        <v>4</v>
      </c>
      <c r="AL82" s="48"/>
      <c r="AM82" s="49"/>
      <c r="AN82" s="48"/>
      <c r="AO82" s="49"/>
      <c r="AP82" s="48"/>
      <c r="AQ82" s="49"/>
      <c r="AR82" s="48"/>
      <c r="AS82" s="49"/>
      <c r="AT82" s="48"/>
      <c r="AU82" s="49"/>
      <c r="AV82" s="48"/>
      <c r="AW82" s="49"/>
      <c r="AY82" s="137"/>
      <c r="AZ82" s="138">
        <v>3</v>
      </c>
      <c r="BA82" s="138"/>
      <c r="BB82" s="138"/>
      <c r="BC82" s="138"/>
      <c r="BD82" s="138"/>
      <c r="BE82" s="138"/>
      <c r="BF82" s="138"/>
      <c r="BG82" s="45">
        <f t="shared" si="9"/>
        <v>3</v>
      </c>
    </row>
    <row r="83" spans="1:59" s="15" customFormat="1" ht="15" customHeight="1">
      <c r="A83" s="149" t="s">
        <v>224</v>
      </c>
      <c r="B83" s="149"/>
      <c r="C83" s="196" t="s">
        <v>225</v>
      </c>
      <c r="D83" s="197"/>
      <c r="E83" s="197"/>
      <c r="F83" s="197"/>
      <c r="G83" s="197"/>
      <c r="H83" s="197"/>
      <c r="I83" s="197"/>
      <c r="J83" s="197"/>
      <c r="K83" s="197"/>
      <c r="L83" s="197"/>
      <c r="M83" s="198"/>
      <c r="N83" s="199">
        <v>3</v>
      </c>
      <c r="O83" s="198"/>
      <c r="P83" s="199"/>
      <c r="Q83" s="198"/>
      <c r="R83" s="199"/>
      <c r="S83" s="198"/>
      <c r="T83" s="203">
        <v>3</v>
      </c>
      <c r="U83" s="198"/>
      <c r="V83" s="199">
        <f t="shared" si="6"/>
        <v>90</v>
      </c>
      <c r="W83" s="198"/>
      <c r="X83" s="151">
        <f t="shared" si="7"/>
        <v>8</v>
      </c>
      <c r="Y83" s="151"/>
      <c r="Z83" s="169">
        <f t="shared" si="4"/>
        <v>4</v>
      </c>
      <c r="AA83" s="183"/>
      <c r="AB83" s="178"/>
      <c r="AC83" s="179"/>
      <c r="AD83" s="178">
        <f t="shared" si="5"/>
        <v>4</v>
      </c>
      <c r="AE83" s="179"/>
      <c r="AF83" s="151">
        <f t="shared" si="8"/>
        <v>82</v>
      </c>
      <c r="AG83" s="151"/>
      <c r="AH83" s="48"/>
      <c r="AI83" s="49"/>
      <c r="AJ83" s="48"/>
      <c r="AK83" s="49"/>
      <c r="AL83" s="52">
        <v>4</v>
      </c>
      <c r="AM83" s="53">
        <v>4</v>
      </c>
      <c r="AN83" s="48"/>
      <c r="AO83" s="49"/>
      <c r="AP83" s="48"/>
      <c r="AQ83" s="49"/>
      <c r="AR83" s="48"/>
      <c r="AS83" s="49"/>
      <c r="AT83" s="48"/>
      <c r="AU83" s="49"/>
      <c r="AV83" s="48"/>
      <c r="AW83" s="49"/>
      <c r="AY83" s="135"/>
      <c r="AZ83" s="136"/>
      <c r="BA83" s="136">
        <v>3</v>
      </c>
      <c r="BB83" s="136"/>
      <c r="BC83" s="136"/>
      <c r="BD83" s="136"/>
      <c r="BE83" s="136"/>
      <c r="BF83" s="136"/>
      <c r="BG83" s="45">
        <f t="shared" si="9"/>
        <v>3</v>
      </c>
    </row>
    <row r="84" spans="1:59" s="15" customFormat="1" ht="15" customHeight="1">
      <c r="A84" s="149" t="s">
        <v>226</v>
      </c>
      <c r="B84" s="149"/>
      <c r="C84" s="196" t="s">
        <v>227</v>
      </c>
      <c r="D84" s="197"/>
      <c r="E84" s="197"/>
      <c r="F84" s="197"/>
      <c r="G84" s="197"/>
      <c r="H84" s="197"/>
      <c r="I84" s="197"/>
      <c r="J84" s="197"/>
      <c r="K84" s="197"/>
      <c r="L84" s="197"/>
      <c r="M84" s="198"/>
      <c r="N84" s="199">
        <v>3</v>
      </c>
      <c r="O84" s="198"/>
      <c r="P84" s="199"/>
      <c r="Q84" s="198"/>
      <c r="R84" s="199"/>
      <c r="S84" s="198"/>
      <c r="T84" s="203">
        <v>3</v>
      </c>
      <c r="U84" s="198"/>
      <c r="V84" s="199">
        <f t="shared" si="6"/>
        <v>90</v>
      </c>
      <c r="W84" s="198"/>
      <c r="X84" s="151">
        <f t="shared" si="7"/>
        <v>8</v>
      </c>
      <c r="Y84" s="151"/>
      <c r="Z84" s="169">
        <f t="shared" si="4"/>
        <v>4</v>
      </c>
      <c r="AA84" s="183"/>
      <c r="AB84" s="178"/>
      <c r="AC84" s="179"/>
      <c r="AD84" s="178">
        <f t="shared" si="5"/>
        <v>4</v>
      </c>
      <c r="AE84" s="179"/>
      <c r="AF84" s="151">
        <f t="shared" si="8"/>
        <v>82</v>
      </c>
      <c r="AG84" s="151"/>
      <c r="AH84" s="48"/>
      <c r="AI84" s="49"/>
      <c r="AJ84" s="48"/>
      <c r="AK84" s="49"/>
      <c r="AL84" s="52">
        <v>4</v>
      </c>
      <c r="AM84" s="53">
        <v>4</v>
      </c>
      <c r="AN84" s="48"/>
      <c r="AO84" s="49"/>
      <c r="AP84" s="48"/>
      <c r="AQ84" s="49"/>
      <c r="AR84" s="48"/>
      <c r="AS84" s="49"/>
      <c r="AT84" s="48"/>
      <c r="AU84" s="49"/>
      <c r="AV84" s="48"/>
      <c r="AW84" s="49"/>
      <c r="AY84" s="135"/>
      <c r="AZ84" s="136"/>
      <c r="BA84" s="136">
        <f>T84</f>
        <v>3</v>
      </c>
      <c r="BB84" s="136"/>
      <c r="BC84" s="136"/>
      <c r="BD84" s="136"/>
      <c r="BE84" s="136"/>
      <c r="BF84" s="136"/>
      <c r="BG84" s="45">
        <f t="shared" si="9"/>
        <v>3</v>
      </c>
    </row>
    <row r="85" spans="1:59" s="15" customFormat="1" ht="15" customHeight="1">
      <c r="A85" s="149" t="s">
        <v>228</v>
      </c>
      <c r="B85" s="149"/>
      <c r="C85" s="196" t="s">
        <v>229</v>
      </c>
      <c r="D85" s="197"/>
      <c r="E85" s="197"/>
      <c r="F85" s="197"/>
      <c r="G85" s="197"/>
      <c r="H85" s="197"/>
      <c r="I85" s="197"/>
      <c r="J85" s="197"/>
      <c r="K85" s="197"/>
      <c r="L85" s="197"/>
      <c r="M85" s="198"/>
      <c r="N85" s="199"/>
      <c r="O85" s="198"/>
      <c r="P85" s="199" t="s">
        <v>82</v>
      </c>
      <c r="Q85" s="198"/>
      <c r="R85" s="199"/>
      <c r="S85" s="198"/>
      <c r="T85" s="203">
        <v>3</v>
      </c>
      <c r="U85" s="198"/>
      <c r="V85" s="199">
        <f t="shared" si="6"/>
        <v>90</v>
      </c>
      <c r="W85" s="198"/>
      <c r="X85" s="151">
        <f t="shared" si="7"/>
        <v>8</v>
      </c>
      <c r="Y85" s="151"/>
      <c r="Z85" s="169">
        <f t="shared" si="4"/>
        <v>4</v>
      </c>
      <c r="AA85" s="183"/>
      <c r="AB85" s="178"/>
      <c r="AC85" s="179"/>
      <c r="AD85" s="178">
        <f t="shared" si="5"/>
        <v>4</v>
      </c>
      <c r="AE85" s="179"/>
      <c r="AF85" s="151">
        <f t="shared" si="8"/>
        <v>82</v>
      </c>
      <c r="AG85" s="151"/>
      <c r="AH85" s="48"/>
      <c r="AI85" s="49"/>
      <c r="AJ85" s="48"/>
      <c r="AK85" s="49"/>
      <c r="AL85" s="52">
        <v>4</v>
      </c>
      <c r="AM85" s="53">
        <v>4</v>
      </c>
      <c r="AN85" s="48"/>
      <c r="AO85" s="49"/>
      <c r="AP85" s="48"/>
      <c r="AQ85" s="49"/>
      <c r="AR85" s="48"/>
      <c r="AS85" s="49"/>
      <c r="AT85" s="48"/>
      <c r="AU85" s="49"/>
      <c r="AV85" s="48"/>
      <c r="AW85" s="49"/>
      <c r="AY85" s="135"/>
      <c r="AZ85" s="136"/>
      <c r="BA85" s="136">
        <f>T85</f>
        <v>3</v>
      </c>
      <c r="BB85" s="136"/>
      <c r="BC85" s="136"/>
      <c r="BD85" s="136"/>
      <c r="BE85" s="136"/>
      <c r="BF85" s="136"/>
      <c r="BG85" s="45">
        <f t="shared" si="9"/>
        <v>3</v>
      </c>
    </row>
    <row r="86" spans="1:59" s="15" customFormat="1" ht="15" customHeight="1">
      <c r="A86" s="149" t="s">
        <v>230</v>
      </c>
      <c r="B86" s="149"/>
      <c r="C86" s="196" t="s">
        <v>231</v>
      </c>
      <c r="D86" s="197"/>
      <c r="E86" s="197"/>
      <c r="F86" s="197"/>
      <c r="G86" s="197"/>
      <c r="H86" s="197"/>
      <c r="I86" s="197"/>
      <c r="J86" s="197"/>
      <c r="K86" s="197"/>
      <c r="L86" s="197"/>
      <c r="M86" s="198"/>
      <c r="N86" s="199">
        <v>3</v>
      </c>
      <c r="O86" s="198"/>
      <c r="P86" s="199"/>
      <c r="Q86" s="198"/>
      <c r="R86" s="199"/>
      <c r="S86" s="198"/>
      <c r="T86" s="203">
        <v>5</v>
      </c>
      <c r="U86" s="198"/>
      <c r="V86" s="199">
        <f t="shared" si="6"/>
        <v>150</v>
      </c>
      <c r="W86" s="198"/>
      <c r="X86" s="151">
        <f t="shared" si="7"/>
        <v>10</v>
      </c>
      <c r="Y86" s="151"/>
      <c r="Z86" s="169">
        <f t="shared" si="4"/>
        <v>6</v>
      </c>
      <c r="AA86" s="183"/>
      <c r="AB86" s="178"/>
      <c r="AC86" s="179"/>
      <c r="AD86" s="178">
        <f t="shared" si="5"/>
        <v>4</v>
      </c>
      <c r="AE86" s="179"/>
      <c r="AF86" s="151">
        <f t="shared" si="8"/>
        <v>140</v>
      </c>
      <c r="AG86" s="151"/>
      <c r="AH86" s="48"/>
      <c r="AI86" s="49"/>
      <c r="AJ86" s="48"/>
      <c r="AK86" s="49"/>
      <c r="AL86" s="52">
        <v>6</v>
      </c>
      <c r="AM86" s="53">
        <v>4</v>
      </c>
      <c r="AN86" s="48"/>
      <c r="AO86" s="49"/>
      <c r="AP86" s="48"/>
      <c r="AQ86" s="49"/>
      <c r="AR86" s="48"/>
      <c r="AS86" s="49"/>
      <c r="AT86" s="48"/>
      <c r="AU86" s="49"/>
      <c r="AV86" s="48"/>
      <c r="AW86" s="49"/>
      <c r="AY86" s="135"/>
      <c r="AZ86" s="136"/>
      <c r="BA86" s="136">
        <f>T86</f>
        <v>5</v>
      </c>
      <c r="BB86" s="136"/>
      <c r="BC86" s="136"/>
      <c r="BD86" s="136"/>
      <c r="BE86" s="136"/>
      <c r="BF86" s="136"/>
      <c r="BG86" s="45">
        <f t="shared" si="9"/>
        <v>5</v>
      </c>
    </row>
    <row r="87" spans="1:59" s="15" customFormat="1" ht="15" customHeight="1">
      <c r="A87" s="149" t="s">
        <v>232</v>
      </c>
      <c r="B87" s="149"/>
      <c r="C87" s="196" t="s">
        <v>233</v>
      </c>
      <c r="D87" s="197"/>
      <c r="E87" s="197"/>
      <c r="F87" s="197"/>
      <c r="G87" s="197"/>
      <c r="H87" s="197"/>
      <c r="I87" s="197"/>
      <c r="J87" s="197"/>
      <c r="K87" s="197"/>
      <c r="L87" s="197"/>
      <c r="M87" s="198"/>
      <c r="N87" s="199"/>
      <c r="O87" s="198"/>
      <c r="P87" s="199" t="s">
        <v>97</v>
      </c>
      <c r="Q87" s="198"/>
      <c r="R87" s="199"/>
      <c r="S87" s="198"/>
      <c r="T87" s="203">
        <v>3</v>
      </c>
      <c r="U87" s="198"/>
      <c r="V87" s="199">
        <f t="shared" si="6"/>
        <v>90</v>
      </c>
      <c r="W87" s="198"/>
      <c r="X87" s="151">
        <f t="shared" si="7"/>
        <v>16</v>
      </c>
      <c r="Y87" s="151"/>
      <c r="Z87" s="169">
        <f t="shared" si="4"/>
        <v>8</v>
      </c>
      <c r="AA87" s="183"/>
      <c r="AB87" s="178"/>
      <c r="AC87" s="179"/>
      <c r="AD87" s="178">
        <f t="shared" si="5"/>
        <v>8</v>
      </c>
      <c r="AE87" s="179"/>
      <c r="AF87" s="151">
        <f t="shared" si="8"/>
        <v>74</v>
      </c>
      <c r="AG87" s="151"/>
      <c r="AH87" s="48"/>
      <c r="AI87" s="49"/>
      <c r="AJ87" s="48"/>
      <c r="AK87" s="49"/>
      <c r="AL87" s="48"/>
      <c r="AM87" s="49"/>
      <c r="AN87" s="48"/>
      <c r="AO87" s="49"/>
      <c r="AP87" s="52">
        <v>8</v>
      </c>
      <c r="AQ87" s="53">
        <v>8</v>
      </c>
      <c r="AR87" s="48"/>
      <c r="AS87" s="49"/>
      <c r="AT87" s="48"/>
      <c r="AU87" s="49"/>
      <c r="AV87" s="48"/>
      <c r="AW87" s="49"/>
      <c r="AY87" s="135"/>
      <c r="AZ87" s="136"/>
      <c r="BA87" s="136"/>
      <c r="BB87" s="136"/>
      <c r="BC87" s="136">
        <f>T87</f>
        <v>3</v>
      </c>
      <c r="BD87" s="136"/>
      <c r="BE87" s="136"/>
      <c r="BF87" s="136"/>
      <c r="BG87" s="45">
        <f t="shared" si="9"/>
        <v>3</v>
      </c>
    </row>
    <row r="88" spans="1:59" s="15" customFormat="1" ht="15" customHeight="1">
      <c r="A88" s="149" t="s">
        <v>234</v>
      </c>
      <c r="B88" s="149"/>
      <c r="C88" s="196" t="s">
        <v>235</v>
      </c>
      <c r="D88" s="197"/>
      <c r="E88" s="197"/>
      <c r="F88" s="197"/>
      <c r="G88" s="197"/>
      <c r="H88" s="197"/>
      <c r="I88" s="197"/>
      <c r="J88" s="197"/>
      <c r="K88" s="197"/>
      <c r="L88" s="197"/>
      <c r="M88" s="198"/>
      <c r="N88" s="199">
        <v>5</v>
      </c>
      <c r="O88" s="198"/>
      <c r="P88" s="199"/>
      <c r="Q88" s="198"/>
      <c r="R88" s="199"/>
      <c r="S88" s="198"/>
      <c r="T88" s="203">
        <v>3</v>
      </c>
      <c r="U88" s="198"/>
      <c r="V88" s="199">
        <f t="shared" si="6"/>
        <v>90</v>
      </c>
      <c r="W88" s="198"/>
      <c r="X88" s="151">
        <f t="shared" si="7"/>
        <v>14</v>
      </c>
      <c r="Y88" s="151"/>
      <c r="Z88" s="169">
        <f t="shared" si="4"/>
        <v>8</v>
      </c>
      <c r="AA88" s="183"/>
      <c r="AB88" s="178"/>
      <c r="AC88" s="179"/>
      <c r="AD88" s="178">
        <f t="shared" si="5"/>
        <v>6</v>
      </c>
      <c r="AE88" s="179"/>
      <c r="AF88" s="151">
        <f t="shared" si="8"/>
        <v>76</v>
      </c>
      <c r="AG88" s="151"/>
      <c r="AH88" s="48"/>
      <c r="AI88" s="49"/>
      <c r="AJ88" s="48"/>
      <c r="AK88" s="49"/>
      <c r="AL88" s="48"/>
      <c r="AM88" s="49"/>
      <c r="AN88" s="48"/>
      <c r="AO88" s="49"/>
      <c r="AP88" s="52">
        <v>8</v>
      </c>
      <c r="AQ88" s="53">
        <v>6</v>
      </c>
      <c r="AR88" s="48"/>
      <c r="AS88" s="49"/>
      <c r="AT88" s="48"/>
      <c r="AU88" s="49"/>
      <c r="AV88" s="48"/>
      <c r="AW88" s="49"/>
      <c r="AY88" s="135"/>
      <c r="AZ88" s="136"/>
      <c r="BA88" s="136"/>
      <c r="BB88" s="136"/>
      <c r="BC88" s="136">
        <f>T88</f>
        <v>3</v>
      </c>
      <c r="BD88" s="136"/>
      <c r="BE88" s="136"/>
      <c r="BF88" s="136"/>
      <c r="BG88" s="45">
        <f t="shared" si="9"/>
        <v>3</v>
      </c>
    </row>
    <row r="89" spans="1:59" s="15" customFormat="1" ht="15" customHeight="1">
      <c r="A89" s="149" t="s">
        <v>236</v>
      </c>
      <c r="B89" s="149"/>
      <c r="C89" s="196" t="s">
        <v>237</v>
      </c>
      <c r="D89" s="197"/>
      <c r="E89" s="197"/>
      <c r="F89" s="197"/>
      <c r="G89" s="197"/>
      <c r="H89" s="197"/>
      <c r="I89" s="197"/>
      <c r="J89" s="197"/>
      <c r="K89" s="197"/>
      <c r="L89" s="197"/>
      <c r="M89" s="198"/>
      <c r="N89" s="199">
        <v>7</v>
      </c>
      <c r="O89" s="198"/>
      <c r="P89" s="199"/>
      <c r="Q89" s="198"/>
      <c r="R89" s="199"/>
      <c r="S89" s="198"/>
      <c r="T89" s="203">
        <v>3</v>
      </c>
      <c r="U89" s="198"/>
      <c r="V89" s="199">
        <f t="shared" si="6"/>
        <v>90</v>
      </c>
      <c r="W89" s="198"/>
      <c r="X89" s="151">
        <f t="shared" si="7"/>
        <v>22</v>
      </c>
      <c r="Y89" s="151"/>
      <c r="Z89" s="169">
        <f t="shared" si="4"/>
        <v>12</v>
      </c>
      <c r="AA89" s="183"/>
      <c r="AB89" s="178"/>
      <c r="AC89" s="179"/>
      <c r="AD89" s="178">
        <f t="shared" si="5"/>
        <v>10</v>
      </c>
      <c r="AE89" s="179"/>
      <c r="AF89" s="151">
        <f t="shared" si="8"/>
        <v>68</v>
      </c>
      <c r="AG89" s="151"/>
      <c r="AH89" s="48"/>
      <c r="AI89" s="49"/>
      <c r="AJ89" s="48"/>
      <c r="AK89" s="49"/>
      <c r="AL89" s="48"/>
      <c r="AM89" s="49"/>
      <c r="AN89" s="48"/>
      <c r="AO89" s="49"/>
      <c r="AP89" s="48"/>
      <c r="AQ89" s="49"/>
      <c r="AR89" s="48"/>
      <c r="AS89" s="49"/>
      <c r="AT89" s="52">
        <v>12</v>
      </c>
      <c r="AU89" s="53">
        <v>10</v>
      </c>
      <c r="AV89" s="48"/>
      <c r="AW89" s="49"/>
      <c r="AY89" s="135"/>
      <c r="AZ89" s="136"/>
      <c r="BA89" s="136"/>
      <c r="BB89" s="136"/>
      <c r="BC89" s="136"/>
      <c r="BD89" s="136"/>
      <c r="BE89" s="136">
        <f>T89</f>
        <v>3</v>
      </c>
      <c r="BF89" s="136"/>
      <c r="BG89" s="45">
        <f t="shared" si="9"/>
        <v>3</v>
      </c>
    </row>
    <row r="90" spans="1:59" s="15" customFormat="1" ht="19.5" customHeight="1">
      <c r="A90" s="149" t="s">
        <v>347</v>
      </c>
      <c r="B90" s="149"/>
      <c r="C90" s="264" t="s">
        <v>239</v>
      </c>
      <c r="D90" s="265"/>
      <c r="E90" s="265"/>
      <c r="F90" s="265"/>
      <c r="G90" s="265"/>
      <c r="H90" s="265"/>
      <c r="I90" s="265"/>
      <c r="J90" s="265"/>
      <c r="K90" s="265"/>
      <c r="L90" s="265"/>
      <c r="M90" s="266"/>
      <c r="N90" s="267"/>
      <c r="O90" s="266"/>
      <c r="P90" s="267" t="s">
        <v>83</v>
      </c>
      <c r="Q90" s="266"/>
      <c r="R90" s="267"/>
      <c r="S90" s="266"/>
      <c r="T90" s="268">
        <v>3</v>
      </c>
      <c r="U90" s="266"/>
      <c r="V90" s="267">
        <f t="shared" si="6"/>
        <v>90</v>
      </c>
      <c r="W90" s="266"/>
      <c r="X90" s="151">
        <f>SUM(Z90:AE90)</f>
        <v>6</v>
      </c>
      <c r="Y90" s="151"/>
      <c r="Z90" s="169">
        <f t="shared" si="4"/>
        <v>4</v>
      </c>
      <c r="AA90" s="183"/>
      <c r="AB90" s="178"/>
      <c r="AC90" s="179"/>
      <c r="AD90" s="178">
        <f t="shared" si="5"/>
        <v>2</v>
      </c>
      <c r="AE90" s="179"/>
      <c r="AF90" s="151">
        <f>V90-X90</f>
        <v>84</v>
      </c>
      <c r="AG90" s="151"/>
      <c r="AH90" s="48"/>
      <c r="AI90" s="49"/>
      <c r="AJ90" s="52">
        <v>4</v>
      </c>
      <c r="AK90" s="53">
        <v>2</v>
      </c>
      <c r="AL90" s="48"/>
      <c r="AM90" s="49"/>
      <c r="AN90" s="48"/>
      <c r="AO90" s="49"/>
      <c r="AP90" s="48"/>
      <c r="AQ90" s="49"/>
      <c r="AR90" s="48"/>
      <c r="AS90" s="49"/>
      <c r="AT90" s="48"/>
      <c r="AU90" s="49"/>
      <c r="AV90" s="48"/>
      <c r="AW90" s="49"/>
      <c r="AY90" s="144"/>
      <c r="AZ90" s="145">
        <f>T90</f>
        <v>3</v>
      </c>
      <c r="BA90" s="145"/>
      <c r="BB90" s="145"/>
      <c r="BC90" s="145"/>
      <c r="BD90" s="145"/>
      <c r="BE90" s="145"/>
      <c r="BF90" s="145"/>
      <c r="BG90" s="45">
        <v>3</v>
      </c>
    </row>
    <row r="91" spans="1:59" s="15" customFormat="1" ht="15" customHeight="1">
      <c r="A91" s="149" t="s">
        <v>238</v>
      </c>
      <c r="B91" s="149"/>
      <c r="C91" s="196" t="s">
        <v>241</v>
      </c>
      <c r="D91" s="197"/>
      <c r="E91" s="197"/>
      <c r="F91" s="197"/>
      <c r="G91" s="197"/>
      <c r="H91" s="197"/>
      <c r="I91" s="197"/>
      <c r="J91" s="197"/>
      <c r="K91" s="197"/>
      <c r="L91" s="197"/>
      <c r="M91" s="198"/>
      <c r="N91" s="199">
        <v>2</v>
      </c>
      <c r="O91" s="198"/>
      <c r="P91" s="199"/>
      <c r="Q91" s="198"/>
      <c r="R91" s="199"/>
      <c r="S91" s="198"/>
      <c r="T91" s="203">
        <v>5</v>
      </c>
      <c r="U91" s="198"/>
      <c r="V91" s="199">
        <f t="shared" si="6"/>
        <v>150</v>
      </c>
      <c r="W91" s="198"/>
      <c r="X91" s="151">
        <f t="shared" si="7"/>
        <v>8</v>
      </c>
      <c r="Y91" s="151"/>
      <c r="Z91" s="169">
        <f t="shared" si="4"/>
        <v>4</v>
      </c>
      <c r="AA91" s="183"/>
      <c r="AB91" s="178"/>
      <c r="AC91" s="179"/>
      <c r="AD91" s="178">
        <f t="shared" si="5"/>
        <v>4</v>
      </c>
      <c r="AE91" s="179"/>
      <c r="AF91" s="151">
        <f t="shared" si="8"/>
        <v>142</v>
      </c>
      <c r="AG91" s="151"/>
      <c r="AH91" s="48"/>
      <c r="AI91" s="49"/>
      <c r="AJ91" s="52">
        <v>4</v>
      </c>
      <c r="AK91" s="53">
        <v>4</v>
      </c>
      <c r="AL91" s="48"/>
      <c r="AM91" s="49"/>
      <c r="AN91" s="48"/>
      <c r="AO91" s="49"/>
      <c r="AP91" s="48"/>
      <c r="AQ91" s="49"/>
      <c r="AR91" s="48"/>
      <c r="AS91" s="49"/>
      <c r="AT91" s="48"/>
      <c r="AU91" s="49"/>
      <c r="AV91" s="48"/>
      <c r="AW91" s="49"/>
      <c r="AY91" s="135"/>
      <c r="AZ91" s="136">
        <v>5</v>
      </c>
      <c r="BA91" s="136"/>
      <c r="BB91" s="136"/>
      <c r="BC91" s="136"/>
      <c r="BD91" s="136"/>
      <c r="BE91" s="136"/>
      <c r="BF91" s="136"/>
      <c r="BG91" s="45">
        <f t="shared" si="9"/>
        <v>5</v>
      </c>
    </row>
    <row r="92" spans="1:59" s="15" customFormat="1" ht="15" customHeight="1">
      <c r="A92" s="149" t="s">
        <v>240</v>
      </c>
      <c r="B92" s="149"/>
      <c r="C92" s="196" t="s">
        <v>243</v>
      </c>
      <c r="D92" s="197"/>
      <c r="E92" s="197"/>
      <c r="F92" s="197"/>
      <c r="G92" s="197"/>
      <c r="H92" s="197"/>
      <c r="I92" s="197"/>
      <c r="J92" s="197"/>
      <c r="K92" s="197"/>
      <c r="L92" s="197"/>
      <c r="M92" s="198"/>
      <c r="N92" s="199">
        <v>4</v>
      </c>
      <c r="O92" s="198"/>
      <c r="P92" s="199"/>
      <c r="Q92" s="198"/>
      <c r="R92" s="199">
        <v>4</v>
      </c>
      <c r="S92" s="198"/>
      <c r="T92" s="203">
        <v>6.5</v>
      </c>
      <c r="U92" s="198"/>
      <c r="V92" s="199">
        <f t="shared" si="6"/>
        <v>195</v>
      </c>
      <c r="W92" s="198"/>
      <c r="X92" s="151">
        <f t="shared" si="7"/>
        <v>6</v>
      </c>
      <c r="Y92" s="151"/>
      <c r="Z92" s="169">
        <f t="shared" si="4"/>
        <v>4</v>
      </c>
      <c r="AA92" s="183"/>
      <c r="AB92" s="178"/>
      <c r="AC92" s="179"/>
      <c r="AD92" s="178">
        <f t="shared" si="5"/>
        <v>2</v>
      </c>
      <c r="AE92" s="179"/>
      <c r="AF92" s="151">
        <f t="shared" si="8"/>
        <v>189</v>
      </c>
      <c r="AG92" s="151"/>
      <c r="AH92" s="48"/>
      <c r="AI92" s="49"/>
      <c r="AJ92" s="52">
        <v>4</v>
      </c>
      <c r="AK92" s="53">
        <v>2</v>
      </c>
      <c r="AL92" s="48"/>
      <c r="AM92" s="49"/>
      <c r="AN92" s="48"/>
      <c r="AO92" s="49"/>
      <c r="AP92" s="48"/>
      <c r="AQ92" s="49"/>
      <c r="AR92" s="48"/>
      <c r="AS92" s="49"/>
      <c r="AT92" s="48"/>
      <c r="AU92" s="49"/>
      <c r="AV92" s="48"/>
      <c r="AW92" s="49"/>
      <c r="AY92" s="135"/>
      <c r="AZ92" s="136"/>
      <c r="BA92" s="136"/>
      <c r="BB92" s="136">
        <f>T92</f>
        <v>6.5</v>
      </c>
      <c r="BC92" s="136"/>
      <c r="BD92" s="136"/>
      <c r="BE92" s="136"/>
      <c r="BF92" s="136"/>
      <c r="BG92" s="45">
        <f t="shared" si="9"/>
        <v>6.5</v>
      </c>
    </row>
    <row r="93" spans="1:59" s="15" customFormat="1" ht="15" customHeight="1">
      <c r="A93" s="149" t="s">
        <v>242</v>
      </c>
      <c r="B93" s="149"/>
      <c r="C93" s="196" t="s">
        <v>245</v>
      </c>
      <c r="D93" s="197"/>
      <c r="E93" s="197"/>
      <c r="F93" s="197"/>
      <c r="G93" s="197"/>
      <c r="H93" s="197"/>
      <c r="I93" s="197"/>
      <c r="J93" s="197"/>
      <c r="K93" s="197"/>
      <c r="L93" s="197"/>
      <c r="M93" s="198"/>
      <c r="N93" s="199"/>
      <c r="O93" s="198"/>
      <c r="P93" s="199" t="s">
        <v>102</v>
      </c>
      <c r="Q93" s="198"/>
      <c r="R93" s="199"/>
      <c r="S93" s="198"/>
      <c r="T93" s="203">
        <v>5</v>
      </c>
      <c r="U93" s="198"/>
      <c r="V93" s="199">
        <f t="shared" si="6"/>
        <v>150</v>
      </c>
      <c r="W93" s="198"/>
      <c r="X93" s="151">
        <f t="shared" si="7"/>
        <v>14</v>
      </c>
      <c r="Y93" s="151"/>
      <c r="Z93" s="169">
        <f t="shared" si="4"/>
        <v>8</v>
      </c>
      <c r="AA93" s="183"/>
      <c r="AB93" s="178"/>
      <c r="AC93" s="179"/>
      <c r="AD93" s="178">
        <f t="shared" si="5"/>
        <v>6</v>
      </c>
      <c r="AE93" s="179"/>
      <c r="AF93" s="151">
        <f t="shared" si="8"/>
        <v>136</v>
      </c>
      <c r="AG93" s="151"/>
      <c r="AH93" s="48"/>
      <c r="AI93" s="49"/>
      <c r="AJ93" s="48"/>
      <c r="AK93" s="49"/>
      <c r="AL93" s="48"/>
      <c r="AM93" s="49"/>
      <c r="AN93" s="52">
        <v>8</v>
      </c>
      <c r="AO93" s="53">
        <v>6</v>
      </c>
      <c r="AP93" s="48"/>
      <c r="AQ93" s="49"/>
      <c r="AR93" s="48"/>
      <c r="AS93" s="49"/>
      <c r="AT93" s="48"/>
      <c r="AU93" s="49"/>
      <c r="AV93" s="48"/>
      <c r="AW93" s="49"/>
      <c r="AY93" s="135"/>
      <c r="AZ93" s="136"/>
      <c r="BA93" s="136"/>
      <c r="BB93" s="136">
        <f>T93</f>
        <v>5</v>
      </c>
      <c r="BC93" s="136"/>
      <c r="BD93" s="136"/>
      <c r="BE93" s="136"/>
      <c r="BF93" s="136"/>
      <c r="BG93" s="45">
        <f t="shared" si="9"/>
        <v>5</v>
      </c>
    </row>
    <row r="94" spans="1:59" s="15" customFormat="1" ht="31.5" customHeight="1">
      <c r="A94" s="149" t="s">
        <v>244</v>
      </c>
      <c r="B94" s="149"/>
      <c r="C94" s="196" t="s">
        <v>247</v>
      </c>
      <c r="D94" s="197"/>
      <c r="E94" s="197"/>
      <c r="F94" s="197"/>
      <c r="G94" s="197"/>
      <c r="H94" s="197"/>
      <c r="I94" s="197"/>
      <c r="J94" s="197"/>
      <c r="K94" s="197"/>
      <c r="L94" s="197"/>
      <c r="M94" s="198"/>
      <c r="N94" s="199">
        <v>4</v>
      </c>
      <c r="O94" s="198"/>
      <c r="P94" s="199"/>
      <c r="Q94" s="198"/>
      <c r="R94" s="199">
        <v>4</v>
      </c>
      <c r="S94" s="198"/>
      <c r="T94" s="203">
        <v>5</v>
      </c>
      <c r="U94" s="198"/>
      <c r="V94" s="199">
        <f t="shared" si="6"/>
        <v>150</v>
      </c>
      <c r="W94" s="198"/>
      <c r="X94" s="151">
        <f t="shared" si="7"/>
        <v>14</v>
      </c>
      <c r="Y94" s="151"/>
      <c r="Z94" s="169">
        <f t="shared" si="4"/>
        <v>8</v>
      </c>
      <c r="AA94" s="183"/>
      <c r="AB94" s="178"/>
      <c r="AC94" s="179"/>
      <c r="AD94" s="178">
        <f t="shared" si="5"/>
        <v>6</v>
      </c>
      <c r="AE94" s="179"/>
      <c r="AF94" s="151">
        <f t="shared" si="8"/>
        <v>136</v>
      </c>
      <c r="AG94" s="151"/>
      <c r="AH94" s="54"/>
      <c r="AI94" s="49"/>
      <c r="AJ94" s="48"/>
      <c r="AK94" s="49"/>
      <c r="AL94" s="48"/>
      <c r="AM94" s="49"/>
      <c r="AN94" s="52">
        <v>8</v>
      </c>
      <c r="AO94" s="53">
        <v>6</v>
      </c>
      <c r="AP94" s="48"/>
      <c r="AQ94" s="49"/>
      <c r="AR94" s="48"/>
      <c r="AS94" s="49"/>
      <c r="AT94" s="48"/>
      <c r="AU94" s="49"/>
      <c r="AV94" s="48"/>
      <c r="AW94" s="49"/>
      <c r="AY94" s="135"/>
      <c r="AZ94" s="136"/>
      <c r="BA94" s="136"/>
      <c r="BB94" s="136">
        <f>T94</f>
        <v>5</v>
      </c>
      <c r="BC94" s="136"/>
      <c r="BD94" s="136"/>
      <c r="BE94" s="136"/>
      <c r="BF94" s="136"/>
      <c r="BG94" s="45">
        <f t="shared" si="9"/>
        <v>5</v>
      </c>
    </row>
    <row r="95" spans="1:59" s="15" customFormat="1" ht="15" customHeight="1">
      <c r="A95" s="149" t="s">
        <v>246</v>
      </c>
      <c r="B95" s="149"/>
      <c r="C95" s="196" t="s">
        <v>249</v>
      </c>
      <c r="D95" s="197"/>
      <c r="E95" s="197"/>
      <c r="F95" s="197"/>
      <c r="G95" s="197"/>
      <c r="H95" s="197"/>
      <c r="I95" s="197"/>
      <c r="J95" s="197"/>
      <c r="K95" s="197"/>
      <c r="L95" s="197"/>
      <c r="M95" s="198"/>
      <c r="N95" s="199">
        <v>5</v>
      </c>
      <c r="O95" s="198"/>
      <c r="P95" s="199"/>
      <c r="Q95" s="198"/>
      <c r="R95" s="199"/>
      <c r="S95" s="198"/>
      <c r="T95" s="203">
        <v>6</v>
      </c>
      <c r="U95" s="198"/>
      <c r="V95" s="199">
        <f t="shared" si="6"/>
        <v>180</v>
      </c>
      <c r="W95" s="198"/>
      <c r="X95" s="151">
        <f t="shared" si="7"/>
        <v>14</v>
      </c>
      <c r="Y95" s="151"/>
      <c r="Z95" s="169">
        <f t="shared" si="4"/>
        <v>8</v>
      </c>
      <c r="AA95" s="183"/>
      <c r="AB95" s="178"/>
      <c r="AC95" s="179"/>
      <c r="AD95" s="178">
        <f t="shared" si="5"/>
        <v>6</v>
      </c>
      <c r="AE95" s="179"/>
      <c r="AF95" s="151">
        <f t="shared" si="8"/>
        <v>166</v>
      </c>
      <c r="AG95" s="151"/>
      <c r="AH95" s="48"/>
      <c r="AI95" s="49"/>
      <c r="AJ95" s="48"/>
      <c r="AK95" s="49"/>
      <c r="AL95" s="48"/>
      <c r="AM95" s="49"/>
      <c r="AN95" s="52">
        <v>8</v>
      </c>
      <c r="AO95" s="53">
        <v>6</v>
      </c>
      <c r="AP95" s="48"/>
      <c r="AQ95" s="49"/>
      <c r="AR95" s="48"/>
      <c r="AS95" s="49"/>
      <c r="AT95" s="48"/>
      <c r="AU95" s="49"/>
      <c r="AV95" s="48"/>
      <c r="AW95" s="49"/>
      <c r="AY95" s="135"/>
      <c r="AZ95" s="136"/>
      <c r="BA95" s="136"/>
      <c r="BB95" s="136"/>
      <c r="BC95" s="136">
        <f>T95</f>
        <v>6</v>
      </c>
      <c r="BD95" s="136"/>
      <c r="BE95" s="136"/>
      <c r="BF95" s="136"/>
      <c r="BG95" s="45">
        <f t="shared" si="9"/>
        <v>6</v>
      </c>
    </row>
    <row r="96" spans="1:59" s="15" customFormat="1" ht="15" customHeight="1">
      <c r="A96" s="149" t="s">
        <v>248</v>
      </c>
      <c r="B96" s="149"/>
      <c r="C96" s="196" t="s">
        <v>251</v>
      </c>
      <c r="D96" s="197"/>
      <c r="E96" s="197"/>
      <c r="F96" s="197"/>
      <c r="G96" s="197"/>
      <c r="H96" s="197"/>
      <c r="I96" s="197"/>
      <c r="J96" s="197"/>
      <c r="K96" s="197"/>
      <c r="L96" s="197"/>
      <c r="M96" s="198"/>
      <c r="N96" s="199">
        <v>5</v>
      </c>
      <c r="O96" s="198"/>
      <c r="P96" s="199"/>
      <c r="Q96" s="198"/>
      <c r="R96" s="199"/>
      <c r="S96" s="198"/>
      <c r="T96" s="203">
        <v>5</v>
      </c>
      <c r="U96" s="198"/>
      <c r="V96" s="199">
        <f t="shared" si="6"/>
        <v>150</v>
      </c>
      <c r="W96" s="198"/>
      <c r="X96" s="151">
        <f t="shared" si="7"/>
        <v>14</v>
      </c>
      <c r="Y96" s="151"/>
      <c r="Z96" s="169">
        <f t="shared" si="4"/>
        <v>8</v>
      </c>
      <c r="AA96" s="183"/>
      <c r="AB96" s="178"/>
      <c r="AC96" s="179"/>
      <c r="AD96" s="178">
        <f t="shared" si="5"/>
        <v>6</v>
      </c>
      <c r="AE96" s="179"/>
      <c r="AF96" s="151">
        <f t="shared" si="8"/>
        <v>136</v>
      </c>
      <c r="AG96" s="151"/>
      <c r="AH96" s="48"/>
      <c r="AI96" s="49"/>
      <c r="AJ96" s="48"/>
      <c r="AK96" s="49"/>
      <c r="AL96" s="48"/>
      <c r="AM96" s="49"/>
      <c r="AN96" s="48"/>
      <c r="AO96" s="49"/>
      <c r="AP96" s="52">
        <v>8</v>
      </c>
      <c r="AQ96" s="53">
        <v>6</v>
      </c>
      <c r="AR96" s="48"/>
      <c r="AS96" s="49"/>
      <c r="AT96" s="48"/>
      <c r="AU96" s="49"/>
      <c r="AV96" s="48"/>
      <c r="AW96" s="49"/>
      <c r="AY96" s="135"/>
      <c r="AZ96" s="136"/>
      <c r="BA96" s="136"/>
      <c r="BB96" s="136"/>
      <c r="BC96" s="136">
        <f>T96</f>
        <v>5</v>
      </c>
      <c r="BD96" s="136"/>
      <c r="BE96" s="136"/>
      <c r="BF96" s="136"/>
      <c r="BG96" s="45">
        <f t="shared" si="9"/>
        <v>5</v>
      </c>
    </row>
    <row r="97" spans="1:60" s="15" customFormat="1" ht="15" customHeight="1">
      <c r="A97" s="149" t="s">
        <v>250</v>
      </c>
      <c r="B97" s="149"/>
      <c r="C97" s="196" t="s">
        <v>253</v>
      </c>
      <c r="D97" s="197"/>
      <c r="E97" s="197"/>
      <c r="F97" s="197"/>
      <c r="G97" s="197"/>
      <c r="H97" s="197"/>
      <c r="I97" s="197"/>
      <c r="J97" s="197"/>
      <c r="K97" s="197"/>
      <c r="L97" s="197"/>
      <c r="M97" s="198"/>
      <c r="N97" s="199">
        <v>6</v>
      </c>
      <c r="O97" s="198"/>
      <c r="P97" s="199"/>
      <c r="Q97" s="198"/>
      <c r="R97" s="199"/>
      <c r="S97" s="198"/>
      <c r="T97" s="203">
        <v>5.5</v>
      </c>
      <c r="U97" s="198"/>
      <c r="V97" s="199">
        <f t="shared" si="6"/>
        <v>165</v>
      </c>
      <c r="W97" s="198"/>
      <c r="X97" s="151">
        <f t="shared" si="7"/>
        <v>14</v>
      </c>
      <c r="Y97" s="151"/>
      <c r="Z97" s="169">
        <f t="shared" si="4"/>
        <v>8</v>
      </c>
      <c r="AA97" s="183"/>
      <c r="AB97" s="178"/>
      <c r="AC97" s="179"/>
      <c r="AD97" s="178">
        <f t="shared" si="5"/>
        <v>6</v>
      </c>
      <c r="AE97" s="179"/>
      <c r="AF97" s="151">
        <f t="shared" si="8"/>
        <v>151</v>
      </c>
      <c r="AG97" s="151"/>
      <c r="AH97" s="48"/>
      <c r="AI97" s="49"/>
      <c r="AJ97" s="48"/>
      <c r="AK97" s="49"/>
      <c r="AL97" s="48"/>
      <c r="AM97" s="49"/>
      <c r="AN97" s="48"/>
      <c r="AO97" s="49"/>
      <c r="AP97" s="52">
        <v>8</v>
      </c>
      <c r="AQ97" s="53">
        <v>6</v>
      </c>
      <c r="AR97" s="48"/>
      <c r="AS97" s="49"/>
      <c r="AT97" s="48"/>
      <c r="AU97" s="49"/>
      <c r="AV97" s="48"/>
      <c r="AW97" s="49"/>
      <c r="AY97" s="135"/>
      <c r="AZ97" s="136"/>
      <c r="BA97" s="136"/>
      <c r="BB97" s="136"/>
      <c r="BC97" s="136"/>
      <c r="BD97" s="136">
        <f>T97</f>
        <v>5.5</v>
      </c>
      <c r="BE97" s="136"/>
      <c r="BF97" s="136"/>
      <c r="BG97" s="45">
        <f t="shared" si="9"/>
        <v>5.5</v>
      </c>
    </row>
    <row r="98" spans="1:60" s="15" customFormat="1" ht="32.25" customHeight="1">
      <c r="A98" s="149" t="s">
        <v>252</v>
      </c>
      <c r="B98" s="149"/>
      <c r="C98" s="196" t="s">
        <v>255</v>
      </c>
      <c r="D98" s="197"/>
      <c r="E98" s="197"/>
      <c r="F98" s="197"/>
      <c r="G98" s="197"/>
      <c r="H98" s="197"/>
      <c r="I98" s="197"/>
      <c r="J98" s="197"/>
      <c r="K98" s="197"/>
      <c r="L98" s="197"/>
      <c r="M98" s="198"/>
      <c r="N98" s="199">
        <v>6</v>
      </c>
      <c r="O98" s="198"/>
      <c r="P98" s="199"/>
      <c r="Q98" s="198"/>
      <c r="R98" s="199">
        <v>6</v>
      </c>
      <c r="S98" s="198"/>
      <c r="T98" s="203">
        <v>5</v>
      </c>
      <c r="U98" s="198"/>
      <c r="V98" s="199">
        <f t="shared" si="6"/>
        <v>150</v>
      </c>
      <c r="W98" s="198"/>
      <c r="X98" s="151">
        <f t="shared" si="7"/>
        <v>28</v>
      </c>
      <c r="Y98" s="151"/>
      <c r="Z98" s="169">
        <f t="shared" si="4"/>
        <v>14</v>
      </c>
      <c r="AA98" s="183"/>
      <c r="AB98" s="178"/>
      <c r="AC98" s="179"/>
      <c r="AD98" s="178">
        <f t="shared" si="5"/>
        <v>14</v>
      </c>
      <c r="AE98" s="179"/>
      <c r="AF98" s="151">
        <f t="shared" si="8"/>
        <v>122</v>
      </c>
      <c r="AG98" s="151"/>
      <c r="AH98" s="48"/>
      <c r="AI98" s="49"/>
      <c r="AJ98" s="48"/>
      <c r="AK98" s="49"/>
      <c r="AL98" s="48"/>
      <c r="AM98" s="49"/>
      <c r="AN98" s="48"/>
      <c r="AO98" s="49"/>
      <c r="AP98" s="48"/>
      <c r="AQ98" s="49"/>
      <c r="AR98" s="52">
        <v>14</v>
      </c>
      <c r="AS98" s="53">
        <v>14</v>
      </c>
      <c r="AT98" s="48"/>
      <c r="AU98" s="49"/>
      <c r="AV98" s="48"/>
      <c r="AW98" s="49"/>
      <c r="AY98" s="135"/>
      <c r="AZ98" s="136"/>
      <c r="BA98" s="136"/>
      <c r="BB98" s="136"/>
      <c r="BC98" s="136"/>
      <c r="BD98" s="136">
        <f>T98</f>
        <v>5</v>
      </c>
      <c r="BE98" s="136"/>
      <c r="BF98" s="136"/>
      <c r="BG98" s="45">
        <f t="shared" si="9"/>
        <v>5</v>
      </c>
    </row>
    <row r="99" spans="1:60" s="15" customFormat="1" ht="15" customHeight="1">
      <c r="A99" s="149" t="s">
        <v>254</v>
      </c>
      <c r="B99" s="149"/>
      <c r="C99" s="196" t="s">
        <v>257</v>
      </c>
      <c r="D99" s="197"/>
      <c r="E99" s="197"/>
      <c r="F99" s="197"/>
      <c r="G99" s="197"/>
      <c r="H99" s="197"/>
      <c r="I99" s="197"/>
      <c r="J99" s="197"/>
      <c r="K99" s="197"/>
      <c r="L99" s="197"/>
      <c r="M99" s="198"/>
      <c r="N99" s="199">
        <v>6</v>
      </c>
      <c r="O99" s="198"/>
      <c r="P99" s="199"/>
      <c r="Q99" s="198"/>
      <c r="R99" s="199">
        <v>6</v>
      </c>
      <c r="S99" s="198"/>
      <c r="T99" s="203">
        <v>5</v>
      </c>
      <c r="U99" s="198"/>
      <c r="V99" s="199">
        <f t="shared" si="6"/>
        <v>150</v>
      </c>
      <c r="W99" s="198"/>
      <c r="X99" s="151">
        <f t="shared" si="7"/>
        <v>28</v>
      </c>
      <c r="Y99" s="151"/>
      <c r="Z99" s="169">
        <f t="shared" si="4"/>
        <v>14</v>
      </c>
      <c r="AA99" s="183"/>
      <c r="AB99" s="178"/>
      <c r="AC99" s="179"/>
      <c r="AD99" s="178">
        <f t="shared" si="5"/>
        <v>14</v>
      </c>
      <c r="AE99" s="179"/>
      <c r="AF99" s="151">
        <f t="shared" si="8"/>
        <v>122</v>
      </c>
      <c r="AG99" s="151"/>
      <c r="AH99" s="48"/>
      <c r="AI99" s="49"/>
      <c r="AJ99" s="48"/>
      <c r="AK99" s="49"/>
      <c r="AL99" s="48"/>
      <c r="AM99" s="49"/>
      <c r="AN99" s="48"/>
      <c r="AO99" s="49"/>
      <c r="AP99" s="48"/>
      <c r="AQ99" s="49"/>
      <c r="AR99" s="52">
        <v>14</v>
      </c>
      <c r="AS99" s="53">
        <v>14</v>
      </c>
      <c r="AT99" s="48"/>
      <c r="AU99" s="49"/>
      <c r="AV99" s="48"/>
      <c r="AW99" s="49"/>
      <c r="AY99" s="135"/>
      <c r="AZ99" s="136"/>
      <c r="BA99" s="136"/>
      <c r="BB99" s="136"/>
      <c r="BC99" s="136"/>
      <c r="BD99" s="136">
        <f>T99</f>
        <v>5</v>
      </c>
      <c r="BE99" s="136"/>
      <c r="BF99" s="136"/>
      <c r="BG99" s="45">
        <f t="shared" si="9"/>
        <v>5</v>
      </c>
    </row>
    <row r="100" spans="1:60" s="15" customFormat="1" ht="15" customHeight="1">
      <c r="A100" s="149" t="s">
        <v>256</v>
      </c>
      <c r="B100" s="149"/>
      <c r="C100" s="196" t="s">
        <v>259</v>
      </c>
      <c r="D100" s="197"/>
      <c r="E100" s="197"/>
      <c r="F100" s="197"/>
      <c r="G100" s="197"/>
      <c r="H100" s="197"/>
      <c r="I100" s="197"/>
      <c r="J100" s="197"/>
      <c r="K100" s="197"/>
      <c r="L100" s="197"/>
      <c r="M100" s="198"/>
      <c r="N100" s="199">
        <v>7</v>
      </c>
      <c r="O100" s="198"/>
      <c r="P100" s="199"/>
      <c r="Q100" s="198"/>
      <c r="R100" s="199"/>
      <c r="S100" s="198"/>
      <c r="T100" s="203">
        <v>5</v>
      </c>
      <c r="U100" s="198"/>
      <c r="V100" s="199">
        <f t="shared" si="6"/>
        <v>150</v>
      </c>
      <c r="W100" s="198"/>
      <c r="X100" s="151">
        <f t="shared" si="7"/>
        <v>28</v>
      </c>
      <c r="Y100" s="151"/>
      <c r="Z100" s="169">
        <f t="shared" si="4"/>
        <v>14</v>
      </c>
      <c r="AA100" s="183"/>
      <c r="AB100" s="178"/>
      <c r="AC100" s="179"/>
      <c r="AD100" s="178">
        <f t="shared" si="5"/>
        <v>14</v>
      </c>
      <c r="AE100" s="179"/>
      <c r="AF100" s="151">
        <f t="shared" si="8"/>
        <v>122</v>
      </c>
      <c r="AG100" s="151"/>
      <c r="AH100" s="48"/>
      <c r="AI100" s="49"/>
      <c r="AJ100" s="48"/>
      <c r="AK100" s="49"/>
      <c r="AL100" s="48"/>
      <c r="AM100" s="49"/>
      <c r="AN100" s="48"/>
      <c r="AO100" s="49"/>
      <c r="AP100" s="48"/>
      <c r="AQ100" s="49"/>
      <c r="AR100" s="52">
        <v>14</v>
      </c>
      <c r="AS100" s="53">
        <v>14</v>
      </c>
      <c r="AT100" s="48"/>
      <c r="AU100" s="49"/>
      <c r="AV100" s="48"/>
      <c r="AW100" s="49"/>
      <c r="AY100" s="135"/>
      <c r="AZ100" s="136"/>
      <c r="BA100" s="136"/>
      <c r="BB100" s="136"/>
      <c r="BC100" s="136"/>
      <c r="BD100" s="136"/>
      <c r="BE100" s="136">
        <f>T100</f>
        <v>5</v>
      </c>
      <c r="BF100" s="136"/>
      <c r="BG100" s="45">
        <f t="shared" si="9"/>
        <v>5</v>
      </c>
    </row>
    <row r="101" spans="1:60" s="15" customFormat="1" ht="15" customHeight="1">
      <c r="A101" s="149" t="s">
        <v>258</v>
      </c>
      <c r="B101" s="149"/>
      <c r="C101" s="196" t="s">
        <v>261</v>
      </c>
      <c r="D101" s="197"/>
      <c r="E101" s="197"/>
      <c r="F101" s="197"/>
      <c r="G101" s="197"/>
      <c r="H101" s="197"/>
      <c r="I101" s="197"/>
      <c r="J101" s="197"/>
      <c r="K101" s="197"/>
      <c r="L101" s="197"/>
      <c r="M101" s="198"/>
      <c r="N101" s="199">
        <v>7</v>
      </c>
      <c r="O101" s="198"/>
      <c r="P101" s="199"/>
      <c r="Q101" s="198"/>
      <c r="R101" s="199"/>
      <c r="S101" s="198"/>
      <c r="T101" s="203">
        <v>5</v>
      </c>
      <c r="U101" s="198"/>
      <c r="V101" s="199">
        <f t="shared" si="6"/>
        <v>150</v>
      </c>
      <c r="W101" s="198"/>
      <c r="X101" s="151">
        <f t="shared" si="7"/>
        <v>36</v>
      </c>
      <c r="Y101" s="151"/>
      <c r="Z101" s="169">
        <f t="shared" si="4"/>
        <v>18</v>
      </c>
      <c r="AA101" s="183"/>
      <c r="AB101" s="178"/>
      <c r="AC101" s="179"/>
      <c r="AD101" s="178">
        <f t="shared" si="5"/>
        <v>18</v>
      </c>
      <c r="AE101" s="179"/>
      <c r="AF101" s="151">
        <f t="shared" si="8"/>
        <v>114</v>
      </c>
      <c r="AG101" s="151"/>
      <c r="AH101" s="48"/>
      <c r="AI101" s="49"/>
      <c r="AJ101" s="48"/>
      <c r="AK101" s="49"/>
      <c r="AL101" s="48"/>
      <c r="AM101" s="49"/>
      <c r="AN101" s="48"/>
      <c r="AO101" s="49"/>
      <c r="AP101" s="48"/>
      <c r="AQ101" s="49"/>
      <c r="AR101" s="48"/>
      <c r="AS101" s="49"/>
      <c r="AT101" s="52">
        <v>18</v>
      </c>
      <c r="AU101" s="53">
        <v>18</v>
      </c>
      <c r="AV101" s="48"/>
      <c r="AW101" s="49"/>
      <c r="AY101" s="135"/>
      <c r="AZ101" s="136"/>
      <c r="BA101" s="136"/>
      <c r="BB101" s="136"/>
      <c r="BC101" s="136"/>
      <c r="BD101" s="136"/>
      <c r="BE101" s="136">
        <f>T101</f>
        <v>5</v>
      </c>
      <c r="BF101" s="136"/>
      <c r="BG101" s="45">
        <f t="shared" si="9"/>
        <v>5</v>
      </c>
    </row>
    <row r="102" spans="1:60" s="15" customFormat="1" ht="15" customHeight="1">
      <c r="A102" s="149" t="s">
        <v>260</v>
      </c>
      <c r="B102" s="149"/>
      <c r="C102" s="196" t="s">
        <v>263</v>
      </c>
      <c r="D102" s="197"/>
      <c r="E102" s="197"/>
      <c r="F102" s="197"/>
      <c r="G102" s="197"/>
      <c r="H102" s="197"/>
      <c r="I102" s="197"/>
      <c r="J102" s="197"/>
      <c r="K102" s="197"/>
      <c r="L102" s="197"/>
      <c r="M102" s="198"/>
      <c r="N102" s="199">
        <v>8</v>
      </c>
      <c r="O102" s="198"/>
      <c r="P102" s="199"/>
      <c r="Q102" s="198"/>
      <c r="R102" s="199"/>
      <c r="S102" s="198"/>
      <c r="T102" s="203">
        <v>3</v>
      </c>
      <c r="U102" s="198"/>
      <c r="V102" s="199">
        <f t="shared" si="6"/>
        <v>90</v>
      </c>
      <c r="W102" s="198"/>
      <c r="X102" s="151">
        <f t="shared" si="7"/>
        <v>36</v>
      </c>
      <c r="Y102" s="151"/>
      <c r="Z102" s="169">
        <f t="shared" si="4"/>
        <v>18</v>
      </c>
      <c r="AA102" s="183"/>
      <c r="AB102" s="178"/>
      <c r="AC102" s="179"/>
      <c r="AD102" s="178">
        <f t="shared" si="5"/>
        <v>18</v>
      </c>
      <c r="AE102" s="179"/>
      <c r="AF102" s="151">
        <f t="shared" si="8"/>
        <v>54</v>
      </c>
      <c r="AG102" s="151"/>
      <c r="AH102" s="48"/>
      <c r="AI102" s="49"/>
      <c r="AJ102" s="48"/>
      <c r="AK102" s="49"/>
      <c r="AL102" s="48"/>
      <c r="AM102" s="49"/>
      <c r="AN102" s="48"/>
      <c r="AO102" s="49"/>
      <c r="AP102" s="48"/>
      <c r="AQ102" s="49"/>
      <c r="AR102" s="48"/>
      <c r="AS102" s="49"/>
      <c r="AT102" s="52">
        <v>18</v>
      </c>
      <c r="AU102" s="53">
        <v>18</v>
      </c>
      <c r="AV102" s="48"/>
      <c r="AW102" s="49"/>
      <c r="AY102" s="135"/>
      <c r="AZ102" s="136"/>
      <c r="BA102" s="136"/>
      <c r="BB102" s="136"/>
      <c r="BC102" s="136"/>
      <c r="BD102" s="136"/>
      <c r="BE102" s="136"/>
      <c r="BF102" s="136">
        <v>3</v>
      </c>
      <c r="BG102" s="45">
        <f t="shared" si="9"/>
        <v>3</v>
      </c>
    </row>
    <row r="103" spans="1:60" s="15" customFormat="1" ht="15" customHeight="1">
      <c r="A103" s="149" t="s">
        <v>262</v>
      </c>
      <c r="B103" s="149"/>
      <c r="C103" s="196" t="s">
        <v>264</v>
      </c>
      <c r="D103" s="197"/>
      <c r="E103" s="197"/>
      <c r="F103" s="197"/>
      <c r="G103" s="197"/>
      <c r="H103" s="197"/>
      <c r="I103" s="197"/>
      <c r="J103" s="197"/>
      <c r="K103" s="197"/>
      <c r="L103" s="197"/>
      <c r="M103" s="198"/>
      <c r="N103" s="199">
        <v>8</v>
      </c>
      <c r="O103" s="198"/>
      <c r="P103" s="199"/>
      <c r="Q103" s="198"/>
      <c r="R103" s="199"/>
      <c r="S103" s="198"/>
      <c r="T103" s="203">
        <v>3</v>
      </c>
      <c r="U103" s="198"/>
      <c r="V103" s="199">
        <f t="shared" si="6"/>
        <v>90</v>
      </c>
      <c r="W103" s="198"/>
      <c r="X103" s="151">
        <f t="shared" si="7"/>
        <v>46</v>
      </c>
      <c r="Y103" s="151"/>
      <c r="Z103" s="169">
        <f>AH103+AJ103+AL103+AN103+AP103+AR103+AT103+AV103</f>
        <v>24</v>
      </c>
      <c r="AA103" s="183"/>
      <c r="AB103" s="178"/>
      <c r="AC103" s="179"/>
      <c r="AD103" s="178">
        <f>AI103+AK103+AM103+AO103+AQ103+AS103+AU103+AW103</f>
        <v>22</v>
      </c>
      <c r="AE103" s="179"/>
      <c r="AF103" s="151">
        <f t="shared" si="8"/>
        <v>44</v>
      </c>
      <c r="AG103" s="151"/>
      <c r="AH103" s="48"/>
      <c r="AI103" s="49"/>
      <c r="AJ103" s="48"/>
      <c r="AK103" s="49"/>
      <c r="AL103" s="48"/>
      <c r="AM103" s="49"/>
      <c r="AN103" s="48"/>
      <c r="AO103" s="49"/>
      <c r="AP103" s="48"/>
      <c r="AQ103" s="49"/>
      <c r="AR103" s="48"/>
      <c r="AS103" s="49"/>
      <c r="AT103" s="52"/>
      <c r="AU103" s="53"/>
      <c r="AV103" s="48">
        <v>24</v>
      </c>
      <c r="AW103" s="49">
        <v>22</v>
      </c>
      <c r="AY103" s="135"/>
      <c r="AZ103" s="136"/>
      <c r="BA103" s="136"/>
      <c r="BB103" s="136"/>
      <c r="BC103" s="136"/>
      <c r="BD103" s="136"/>
      <c r="BE103" s="136"/>
      <c r="BF103" s="136">
        <f>T103</f>
        <v>3</v>
      </c>
      <c r="BG103" s="45">
        <f t="shared" si="9"/>
        <v>3</v>
      </c>
    </row>
    <row r="104" spans="1:60" s="15" customFormat="1" ht="18" customHeight="1">
      <c r="A104" s="169" t="s">
        <v>344</v>
      </c>
      <c r="B104" s="183"/>
      <c r="C104" s="196" t="s">
        <v>88</v>
      </c>
      <c r="D104" s="197"/>
      <c r="E104" s="197"/>
      <c r="F104" s="197"/>
      <c r="G104" s="197"/>
      <c r="H104" s="197"/>
      <c r="I104" s="197"/>
      <c r="J104" s="197"/>
      <c r="K104" s="197"/>
      <c r="L104" s="197"/>
      <c r="M104" s="198"/>
      <c r="N104" s="199"/>
      <c r="O104" s="198"/>
      <c r="P104" s="199" t="s">
        <v>89</v>
      </c>
      <c r="Q104" s="198"/>
      <c r="R104" s="199"/>
      <c r="S104" s="198"/>
      <c r="T104" s="203">
        <f>V104/30</f>
        <v>3</v>
      </c>
      <c r="U104" s="198"/>
      <c r="V104" s="199">
        <v>90</v>
      </c>
      <c r="W104" s="198"/>
      <c r="X104" s="178">
        <f>SUM(Z104:AE104)</f>
        <v>0</v>
      </c>
      <c r="Y104" s="179"/>
      <c r="Z104" s="169"/>
      <c r="AA104" s="183"/>
      <c r="AB104" s="178"/>
      <c r="AC104" s="179"/>
      <c r="AD104" s="178"/>
      <c r="AE104" s="179"/>
      <c r="AF104" s="178">
        <f>V104-X104</f>
        <v>90</v>
      </c>
      <c r="AG104" s="179"/>
      <c r="AH104" s="48"/>
      <c r="AI104" s="49"/>
      <c r="AJ104" s="48"/>
      <c r="AK104" s="49"/>
      <c r="AL104" s="48"/>
      <c r="AM104" s="49"/>
      <c r="AN104" s="48"/>
      <c r="AO104" s="49"/>
      <c r="AP104" s="48"/>
      <c r="AQ104" s="49"/>
      <c r="AR104" s="48"/>
      <c r="AS104" s="49"/>
      <c r="AT104" s="48"/>
      <c r="AU104" s="49"/>
      <c r="AV104" s="48"/>
      <c r="AW104" s="49"/>
      <c r="AY104" s="135"/>
      <c r="AZ104" s="136"/>
      <c r="BA104" s="136"/>
      <c r="BB104" s="136">
        <v>1.5</v>
      </c>
      <c r="BC104" s="136"/>
      <c r="BD104" s="136">
        <v>1.5</v>
      </c>
      <c r="BE104" s="136"/>
      <c r="BF104" s="136"/>
      <c r="BG104" s="45">
        <f t="shared" ref="BG104:BG133" si="10">SUM(AY104:BF104)</f>
        <v>3</v>
      </c>
    </row>
    <row r="105" spans="1:60" s="133" customFormat="1" ht="21.75" customHeight="1">
      <c r="A105" s="149" t="s">
        <v>323</v>
      </c>
      <c r="B105" s="149"/>
      <c r="C105" s="180" t="s">
        <v>341</v>
      </c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94"/>
      <c r="O105" s="194"/>
      <c r="P105" s="194" t="s">
        <v>342</v>
      </c>
      <c r="Q105" s="194"/>
      <c r="R105" s="194"/>
      <c r="S105" s="194"/>
      <c r="T105" s="195">
        <f>V105/30</f>
        <v>6</v>
      </c>
      <c r="U105" s="195"/>
      <c r="V105" s="194">
        <v>180</v>
      </c>
      <c r="W105" s="194"/>
      <c r="X105" s="194">
        <f>SUM(Z105:AE105)</f>
        <v>12</v>
      </c>
      <c r="Y105" s="194"/>
      <c r="Z105" s="290">
        <v>0</v>
      </c>
      <c r="AA105" s="290"/>
      <c r="AB105" s="289"/>
      <c r="AC105" s="289"/>
      <c r="AD105" s="289">
        <v>12</v>
      </c>
      <c r="AE105" s="289"/>
      <c r="AF105" s="194">
        <f>V105-X105</f>
        <v>168</v>
      </c>
      <c r="AG105" s="194"/>
      <c r="AH105" s="126"/>
      <c r="AI105" s="127"/>
      <c r="AJ105" s="283"/>
      <c r="AK105" s="285"/>
      <c r="AL105" s="126"/>
      <c r="AM105" s="127"/>
      <c r="AN105" s="287">
        <v>6</v>
      </c>
      <c r="AO105" s="288"/>
      <c r="AP105" s="126"/>
      <c r="AQ105" s="127"/>
      <c r="AR105" s="287">
        <v>6</v>
      </c>
      <c r="AS105" s="288"/>
      <c r="AT105" s="126"/>
      <c r="AU105" s="127"/>
      <c r="AV105" s="126"/>
      <c r="AW105" s="131"/>
      <c r="AX105" s="131"/>
      <c r="AY105" s="139"/>
      <c r="AZ105" s="139"/>
      <c r="BA105" s="140"/>
      <c r="BB105" s="139">
        <v>3</v>
      </c>
      <c r="BC105" s="139"/>
      <c r="BD105" s="139">
        <v>3</v>
      </c>
      <c r="BE105" s="139"/>
      <c r="BF105" s="139"/>
      <c r="BG105" s="130">
        <f>SUM(AY105:BF105)</f>
        <v>6</v>
      </c>
      <c r="BH105" s="132"/>
    </row>
    <row r="106" spans="1:60" s="133" customFormat="1" ht="21.75" customHeight="1">
      <c r="A106" s="149" t="s">
        <v>324</v>
      </c>
      <c r="B106" s="149"/>
      <c r="C106" s="180" t="s">
        <v>119</v>
      </c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94"/>
      <c r="O106" s="194"/>
      <c r="P106" s="194" t="s">
        <v>112</v>
      </c>
      <c r="Q106" s="194"/>
      <c r="R106" s="194"/>
      <c r="S106" s="194"/>
      <c r="T106" s="195">
        <f>V106/30</f>
        <v>9</v>
      </c>
      <c r="U106" s="195"/>
      <c r="V106" s="194">
        <v>270</v>
      </c>
      <c r="W106" s="194"/>
      <c r="X106" s="194">
        <f>SUM(Z106:AE106)</f>
        <v>0</v>
      </c>
      <c r="Y106" s="194"/>
      <c r="Z106" s="195"/>
      <c r="AA106" s="195"/>
      <c r="AB106" s="194"/>
      <c r="AC106" s="194"/>
      <c r="AD106" s="194"/>
      <c r="AE106" s="194"/>
      <c r="AF106" s="194">
        <f>V106-X106</f>
        <v>270</v>
      </c>
      <c r="AG106" s="194"/>
      <c r="AH106" s="126"/>
      <c r="AI106" s="127"/>
      <c r="AJ106" s="126"/>
      <c r="AK106" s="127"/>
      <c r="AL106" s="126"/>
      <c r="AM106" s="127"/>
      <c r="AN106" s="126"/>
      <c r="AO106" s="127"/>
      <c r="AP106" s="126"/>
      <c r="AQ106" s="127"/>
      <c r="AR106" s="126"/>
      <c r="AS106" s="127"/>
      <c r="AT106" s="283"/>
      <c r="AU106" s="285"/>
      <c r="AV106" s="283">
        <v>270</v>
      </c>
      <c r="AW106" s="286"/>
      <c r="AX106" s="134"/>
      <c r="AY106" s="129"/>
      <c r="AZ106" s="130"/>
      <c r="BA106" s="130"/>
      <c r="BB106" s="130"/>
      <c r="BC106" s="130"/>
      <c r="BD106" s="130"/>
      <c r="BE106" s="130"/>
      <c r="BF106" s="130">
        <v>9</v>
      </c>
      <c r="BG106" s="130">
        <f>SUM(AY106:BF106)</f>
        <v>9</v>
      </c>
      <c r="BH106" s="132"/>
    </row>
    <row r="107" spans="1:60" s="133" customFormat="1" ht="19.5" customHeight="1">
      <c r="A107" s="149" t="s">
        <v>325</v>
      </c>
      <c r="B107" s="149"/>
      <c r="C107" s="180" t="s">
        <v>343</v>
      </c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94"/>
      <c r="O107" s="194"/>
      <c r="P107" s="194" t="s">
        <v>112</v>
      </c>
      <c r="Q107" s="194"/>
      <c r="R107" s="194"/>
      <c r="S107" s="194"/>
      <c r="T107" s="195">
        <f>V107/30</f>
        <v>4.5</v>
      </c>
      <c r="U107" s="195"/>
      <c r="V107" s="194">
        <v>135</v>
      </c>
      <c r="W107" s="194"/>
      <c r="X107" s="194">
        <f>SUM(Z107:AE107)</f>
        <v>0</v>
      </c>
      <c r="Y107" s="194"/>
      <c r="Z107" s="195"/>
      <c r="AA107" s="195"/>
      <c r="AB107" s="194"/>
      <c r="AC107" s="194"/>
      <c r="AD107" s="194"/>
      <c r="AE107" s="194"/>
      <c r="AF107" s="194">
        <f>V107-X107</f>
        <v>135</v>
      </c>
      <c r="AG107" s="194"/>
      <c r="AH107" s="126"/>
      <c r="AI107" s="127"/>
      <c r="AJ107" s="283"/>
      <c r="AK107" s="285"/>
      <c r="AL107" s="126"/>
      <c r="AM107" s="127"/>
      <c r="AN107" s="126"/>
      <c r="AO107" s="127"/>
      <c r="AP107" s="126"/>
      <c r="AQ107" s="127"/>
      <c r="AR107" s="126"/>
      <c r="AS107" s="127"/>
      <c r="AT107" s="283"/>
      <c r="AU107" s="285"/>
      <c r="AV107" s="283">
        <v>135</v>
      </c>
      <c r="AW107" s="285"/>
      <c r="AY107" s="129"/>
      <c r="AZ107" s="130"/>
      <c r="BA107" s="130"/>
      <c r="BB107" s="130"/>
      <c r="BC107" s="130"/>
      <c r="BD107" s="130"/>
      <c r="BE107" s="130"/>
      <c r="BF107" s="130">
        <v>4.5</v>
      </c>
      <c r="BG107" s="130">
        <f>SUM(AY107:BF107)</f>
        <v>4.5</v>
      </c>
    </row>
    <row r="108" spans="1:60" s="133" customFormat="1" ht="10.5" customHeight="1">
      <c r="A108" s="149" t="s">
        <v>345</v>
      </c>
      <c r="B108" s="149"/>
      <c r="C108" s="180" t="s">
        <v>120</v>
      </c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94"/>
      <c r="O108" s="194"/>
      <c r="P108" s="194"/>
      <c r="Q108" s="194"/>
      <c r="R108" s="194"/>
      <c r="S108" s="194"/>
      <c r="T108" s="195">
        <f>V108/30</f>
        <v>4.5</v>
      </c>
      <c r="U108" s="195"/>
      <c r="V108" s="194">
        <v>135</v>
      </c>
      <c r="W108" s="194"/>
      <c r="X108" s="194">
        <f>SUM(Z108:AE108)</f>
        <v>0</v>
      </c>
      <c r="Y108" s="194"/>
      <c r="Z108" s="195"/>
      <c r="AA108" s="195"/>
      <c r="AB108" s="194"/>
      <c r="AC108" s="194"/>
      <c r="AD108" s="194"/>
      <c r="AE108" s="194"/>
      <c r="AF108" s="194">
        <f>V108-X108</f>
        <v>135</v>
      </c>
      <c r="AG108" s="194"/>
      <c r="AH108" s="126"/>
      <c r="AI108" s="127"/>
      <c r="AJ108" s="126"/>
      <c r="AK108" s="127"/>
      <c r="AL108" s="126"/>
      <c r="AM108" s="127"/>
      <c r="AN108" s="126"/>
      <c r="AO108" s="127"/>
      <c r="AP108" s="126"/>
      <c r="AQ108" s="127"/>
      <c r="AR108" s="126"/>
      <c r="AS108" s="127"/>
      <c r="AT108" s="283" t="s">
        <v>117</v>
      </c>
      <c r="AU108" s="285"/>
      <c r="AV108" s="283">
        <v>135</v>
      </c>
      <c r="AW108" s="285"/>
      <c r="AY108" s="129"/>
      <c r="AZ108" s="130"/>
      <c r="BA108" s="130"/>
      <c r="BB108" s="130"/>
      <c r="BC108" s="130"/>
      <c r="BD108" s="130"/>
      <c r="BE108" s="130"/>
      <c r="BF108" s="130">
        <v>4.5</v>
      </c>
      <c r="BG108" s="130">
        <f>SUM(AY108:BF108)</f>
        <v>4.5</v>
      </c>
    </row>
    <row r="109" spans="1:60" s="15" customFormat="1" ht="29.25" hidden="1" customHeight="1">
      <c r="A109" s="149"/>
      <c r="B109" s="149"/>
      <c r="C109" s="190"/>
      <c r="D109" s="191"/>
      <c r="E109" s="191"/>
      <c r="F109" s="191"/>
      <c r="G109" s="191"/>
      <c r="H109" s="191"/>
      <c r="I109" s="191"/>
      <c r="J109" s="191"/>
      <c r="K109" s="191"/>
      <c r="L109" s="191"/>
      <c r="M109" s="192"/>
      <c r="N109" s="178"/>
      <c r="O109" s="179"/>
      <c r="P109" s="178"/>
      <c r="Q109" s="179"/>
      <c r="R109" s="178"/>
      <c r="S109" s="179"/>
      <c r="T109" s="169">
        <f t="shared" ref="T109:T120" si="11">V109/36</f>
        <v>0</v>
      </c>
      <c r="U109" s="183"/>
      <c r="V109" s="178"/>
      <c r="W109" s="179"/>
      <c r="X109" s="178">
        <f t="shared" ref="X109:X120" si="12">SUM(Z109:AE109)</f>
        <v>0</v>
      </c>
      <c r="Y109" s="179"/>
      <c r="Z109" s="169"/>
      <c r="AA109" s="183"/>
      <c r="AB109" s="178"/>
      <c r="AC109" s="179"/>
      <c r="AD109" s="178"/>
      <c r="AE109" s="179"/>
      <c r="AF109" s="178">
        <f t="shared" ref="AF109:AF120" si="13">V109-X109</f>
        <v>0</v>
      </c>
      <c r="AG109" s="179"/>
      <c r="AH109" s="48"/>
      <c r="AI109" s="49"/>
      <c r="AJ109" s="48"/>
      <c r="AK109" s="49"/>
      <c r="AL109" s="48"/>
      <c r="AM109" s="49"/>
      <c r="AN109" s="48"/>
      <c r="AO109" s="49"/>
      <c r="AP109" s="48"/>
      <c r="AQ109" s="49"/>
      <c r="AR109" s="48"/>
      <c r="AS109" s="49"/>
      <c r="AT109" s="48"/>
      <c r="AU109" s="49"/>
      <c r="AV109" s="48"/>
      <c r="AW109" s="46"/>
      <c r="AX109" s="46"/>
      <c r="AY109" s="44"/>
      <c r="AZ109" s="45"/>
      <c r="BA109" s="45"/>
      <c r="BB109" s="45"/>
      <c r="BC109" s="45"/>
      <c r="BD109" s="45"/>
      <c r="BE109" s="45"/>
      <c r="BF109" s="45"/>
      <c r="BG109" s="45">
        <f t="shared" si="10"/>
        <v>0</v>
      </c>
      <c r="BH109" s="14"/>
    </row>
    <row r="110" spans="1:60" s="15" customFormat="1" ht="27.75" hidden="1" customHeight="1">
      <c r="A110" s="149"/>
      <c r="B110" s="149"/>
      <c r="C110" s="190"/>
      <c r="D110" s="191"/>
      <c r="E110" s="191"/>
      <c r="F110" s="191"/>
      <c r="G110" s="191"/>
      <c r="H110" s="191"/>
      <c r="I110" s="191"/>
      <c r="J110" s="191"/>
      <c r="K110" s="191"/>
      <c r="L110" s="191"/>
      <c r="M110" s="192"/>
      <c r="N110" s="178"/>
      <c r="O110" s="179"/>
      <c r="P110" s="178"/>
      <c r="Q110" s="179"/>
      <c r="R110" s="178"/>
      <c r="S110" s="179"/>
      <c r="T110" s="169">
        <f t="shared" si="11"/>
        <v>0</v>
      </c>
      <c r="U110" s="183"/>
      <c r="V110" s="178"/>
      <c r="W110" s="179"/>
      <c r="X110" s="178">
        <f t="shared" si="12"/>
        <v>0</v>
      </c>
      <c r="Y110" s="179"/>
      <c r="Z110" s="169"/>
      <c r="AA110" s="183"/>
      <c r="AB110" s="178"/>
      <c r="AC110" s="179"/>
      <c r="AD110" s="178"/>
      <c r="AE110" s="179"/>
      <c r="AF110" s="178">
        <f t="shared" si="13"/>
        <v>0</v>
      </c>
      <c r="AG110" s="179"/>
      <c r="AH110" s="48"/>
      <c r="AI110" s="49"/>
      <c r="AJ110" s="48"/>
      <c r="AK110" s="49"/>
      <c r="AL110" s="48"/>
      <c r="AM110" s="49"/>
      <c r="AN110" s="48"/>
      <c r="AO110" s="49"/>
      <c r="AP110" s="48"/>
      <c r="AQ110" s="49"/>
      <c r="AR110" s="48"/>
      <c r="AS110" s="49"/>
      <c r="AT110" s="48"/>
      <c r="AU110" s="49"/>
      <c r="AV110" s="48"/>
      <c r="AW110" s="46"/>
      <c r="AX110" s="46"/>
      <c r="AY110" s="44"/>
      <c r="AZ110" s="45"/>
      <c r="BA110" s="45"/>
      <c r="BB110" s="45"/>
      <c r="BC110" s="45"/>
      <c r="BD110" s="45"/>
      <c r="BE110" s="45"/>
      <c r="BF110" s="45"/>
      <c r="BG110" s="45">
        <f t="shared" si="10"/>
        <v>0</v>
      </c>
      <c r="BH110" s="14"/>
    </row>
    <row r="111" spans="1:60" s="15" customFormat="1" ht="1.5" hidden="1" customHeight="1">
      <c r="A111" s="149"/>
      <c r="B111" s="149"/>
      <c r="C111" s="190"/>
      <c r="D111" s="191"/>
      <c r="E111" s="191"/>
      <c r="F111" s="191"/>
      <c r="G111" s="191"/>
      <c r="H111" s="191"/>
      <c r="I111" s="191"/>
      <c r="J111" s="191"/>
      <c r="K111" s="191"/>
      <c r="L111" s="191"/>
      <c r="M111" s="192"/>
      <c r="N111" s="178"/>
      <c r="O111" s="179"/>
      <c r="P111" s="178"/>
      <c r="Q111" s="179"/>
      <c r="R111" s="178"/>
      <c r="S111" s="179"/>
      <c r="T111" s="169">
        <f t="shared" si="11"/>
        <v>0</v>
      </c>
      <c r="U111" s="183"/>
      <c r="V111" s="178"/>
      <c r="W111" s="179"/>
      <c r="X111" s="178">
        <f t="shared" si="12"/>
        <v>0</v>
      </c>
      <c r="Y111" s="179"/>
      <c r="Z111" s="169"/>
      <c r="AA111" s="183"/>
      <c r="AB111" s="178"/>
      <c r="AC111" s="179"/>
      <c r="AD111" s="178"/>
      <c r="AE111" s="179"/>
      <c r="AF111" s="178">
        <f t="shared" si="13"/>
        <v>0</v>
      </c>
      <c r="AG111" s="179"/>
      <c r="AH111" s="48"/>
      <c r="AI111" s="49"/>
      <c r="AJ111" s="48"/>
      <c r="AK111" s="49"/>
      <c r="AL111" s="48"/>
      <c r="AM111" s="49"/>
      <c r="AN111" s="48"/>
      <c r="AO111" s="49"/>
      <c r="AP111" s="48"/>
      <c r="AQ111" s="49"/>
      <c r="AR111" s="48"/>
      <c r="AS111" s="49"/>
      <c r="AT111" s="48"/>
      <c r="AU111" s="49"/>
      <c r="AV111" s="48"/>
      <c r="AW111" s="46"/>
      <c r="AX111" s="46"/>
      <c r="AY111" s="44"/>
      <c r="AZ111" s="45"/>
      <c r="BA111" s="45"/>
      <c r="BB111" s="45"/>
      <c r="BC111" s="45"/>
      <c r="BD111" s="45"/>
      <c r="BE111" s="45"/>
      <c r="BF111" s="45"/>
      <c r="BG111" s="45">
        <f t="shared" si="10"/>
        <v>0</v>
      </c>
      <c r="BH111" s="14"/>
    </row>
    <row r="112" spans="1:60" s="15" customFormat="1" ht="30.75" hidden="1" customHeight="1">
      <c r="A112" s="149"/>
      <c r="B112" s="149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1"/>
      <c r="O112" s="151"/>
      <c r="P112" s="151"/>
      <c r="Q112" s="151"/>
      <c r="R112" s="151"/>
      <c r="S112" s="151"/>
      <c r="T112" s="149">
        <f t="shared" si="11"/>
        <v>0</v>
      </c>
      <c r="U112" s="149"/>
      <c r="V112" s="151"/>
      <c r="W112" s="151"/>
      <c r="X112" s="151">
        <f t="shared" si="12"/>
        <v>0</v>
      </c>
      <c r="Y112" s="151"/>
      <c r="Z112" s="149"/>
      <c r="AA112" s="149"/>
      <c r="AB112" s="151"/>
      <c r="AC112" s="151"/>
      <c r="AD112" s="151"/>
      <c r="AE112" s="151"/>
      <c r="AF112" s="151">
        <f t="shared" si="13"/>
        <v>0</v>
      </c>
      <c r="AG112" s="151"/>
      <c r="AH112" s="48"/>
      <c r="AI112" s="49"/>
      <c r="AJ112" s="48"/>
      <c r="AK112" s="49"/>
      <c r="AL112" s="48"/>
      <c r="AM112" s="49"/>
      <c r="AN112" s="48"/>
      <c r="AO112" s="49"/>
      <c r="AP112" s="48"/>
      <c r="AQ112" s="49"/>
      <c r="AR112" s="48"/>
      <c r="AS112" s="49"/>
      <c r="AT112" s="48"/>
      <c r="AU112" s="49"/>
      <c r="AV112" s="48"/>
      <c r="AW112" s="46"/>
      <c r="AX112" s="46"/>
      <c r="AY112" s="44"/>
      <c r="AZ112" s="45"/>
      <c r="BA112" s="45"/>
      <c r="BB112" s="45"/>
      <c r="BC112" s="45"/>
      <c r="BD112" s="45"/>
      <c r="BE112" s="45"/>
      <c r="BF112" s="45"/>
      <c r="BG112" s="45">
        <f t="shared" si="10"/>
        <v>0</v>
      </c>
      <c r="BH112" s="14"/>
    </row>
    <row r="113" spans="1:60" s="15" customFormat="1" ht="27" hidden="1" customHeight="1">
      <c r="A113" s="149"/>
      <c r="B113" s="149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1"/>
      <c r="O113" s="151"/>
      <c r="P113" s="151"/>
      <c r="Q113" s="151"/>
      <c r="R113" s="151"/>
      <c r="S113" s="151"/>
      <c r="T113" s="149">
        <f t="shared" si="11"/>
        <v>0</v>
      </c>
      <c r="U113" s="149"/>
      <c r="V113" s="151"/>
      <c r="W113" s="151"/>
      <c r="X113" s="151">
        <f t="shared" si="12"/>
        <v>0</v>
      </c>
      <c r="Y113" s="151"/>
      <c r="Z113" s="149"/>
      <c r="AA113" s="149"/>
      <c r="AB113" s="151"/>
      <c r="AC113" s="151"/>
      <c r="AD113" s="151"/>
      <c r="AE113" s="151"/>
      <c r="AF113" s="151">
        <f t="shared" si="13"/>
        <v>0</v>
      </c>
      <c r="AG113" s="151"/>
      <c r="AH113" s="48"/>
      <c r="AI113" s="49"/>
      <c r="AJ113" s="48"/>
      <c r="AK113" s="49"/>
      <c r="AL113" s="48"/>
      <c r="AM113" s="49"/>
      <c r="AN113" s="48"/>
      <c r="AO113" s="49"/>
      <c r="AP113" s="48"/>
      <c r="AQ113" s="49"/>
      <c r="AR113" s="48"/>
      <c r="AS113" s="49"/>
      <c r="AT113" s="48"/>
      <c r="AU113" s="49"/>
      <c r="AV113" s="48"/>
      <c r="AW113" s="46"/>
      <c r="AX113" s="46"/>
      <c r="AY113" s="44"/>
      <c r="AZ113" s="45"/>
      <c r="BA113" s="45"/>
      <c r="BB113" s="45"/>
      <c r="BC113" s="45"/>
      <c r="BD113" s="45"/>
      <c r="BE113" s="45"/>
      <c r="BF113" s="45"/>
      <c r="BG113" s="45">
        <f t="shared" si="10"/>
        <v>0</v>
      </c>
      <c r="BH113" s="14"/>
    </row>
    <row r="114" spans="1:60" s="15" customFormat="1" ht="27.75" hidden="1" customHeight="1">
      <c r="A114" s="149"/>
      <c r="B114" s="149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1"/>
      <c r="O114" s="151"/>
      <c r="P114" s="151"/>
      <c r="Q114" s="151"/>
      <c r="R114" s="151"/>
      <c r="S114" s="151"/>
      <c r="T114" s="149">
        <f t="shared" si="11"/>
        <v>0</v>
      </c>
      <c r="U114" s="149"/>
      <c r="V114" s="151"/>
      <c r="W114" s="151"/>
      <c r="X114" s="151">
        <f t="shared" si="12"/>
        <v>0</v>
      </c>
      <c r="Y114" s="151"/>
      <c r="Z114" s="149"/>
      <c r="AA114" s="149"/>
      <c r="AB114" s="151"/>
      <c r="AC114" s="151"/>
      <c r="AD114" s="151"/>
      <c r="AE114" s="151"/>
      <c r="AF114" s="151">
        <f t="shared" si="13"/>
        <v>0</v>
      </c>
      <c r="AG114" s="151"/>
      <c r="AH114" s="48"/>
      <c r="AI114" s="49"/>
      <c r="AJ114" s="48"/>
      <c r="AK114" s="49"/>
      <c r="AL114" s="48"/>
      <c r="AM114" s="49"/>
      <c r="AN114" s="48"/>
      <c r="AO114" s="49"/>
      <c r="AP114" s="48"/>
      <c r="AQ114" s="49"/>
      <c r="AR114" s="48"/>
      <c r="AS114" s="49"/>
      <c r="AT114" s="48"/>
      <c r="AU114" s="49"/>
      <c r="AV114" s="48"/>
      <c r="AW114" s="46"/>
      <c r="AX114" s="46"/>
      <c r="AY114" s="44"/>
      <c r="AZ114" s="45"/>
      <c r="BA114" s="45"/>
      <c r="BB114" s="45"/>
      <c r="BC114" s="45"/>
      <c r="BD114" s="45"/>
      <c r="BE114" s="45"/>
      <c r="BF114" s="45"/>
      <c r="BG114" s="45">
        <f t="shared" si="10"/>
        <v>0</v>
      </c>
      <c r="BH114" s="14"/>
    </row>
    <row r="115" spans="1:60" s="15" customFormat="1" ht="29.25" hidden="1" customHeight="1">
      <c r="A115" s="149"/>
      <c r="B115" s="149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1"/>
      <c r="O115" s="151"/>
      <c r="P115" s="151"/>
      <c r="Q115" s="151"/>
      <c r="R115" s="151"/>
      <c r="S115" s="151"/>
      <c r="T115" s="149">
        <f t="shared" si="11"/>
        <v>0</v>
      </c>
      <c r="U115" s="149"/>
      <c r="V115" s="151"/>
      <c r="W115" s="151"/>
      <c r="X115" s="151">
        <f t="shared" si="12"/>
        <v>0</v>
      </c>
      <c r="Y115" s="151"/>
      <c r="Z115" s="149"/>
      <c r="AA115" s="149"/>
      <c r="AB115" s="151"/>
      <c r="AC115" s="151"/>
      <c r="AD115" s="151"/>
      <c r="AE115" s="151"/>
      <c r="AF115" s="151">
        <f t="shared" si="13"/>
        <v>0</v>
      </c>
      <c r="AG115" s="151"/>
      <c r="AH115" s="48"/>
      <c r="AI115" s="49"/>
      <c r="AJ115" s="48"/>
      <c r="AK115" s="49"/>
      <c r="AL115" s="48"/>
      <c r="AM115" s="49"/>
      <c r="AN115" s="48"/>
      <c r="AO115" s="49"/>
      <c r="AP115" s="48"/>
      <c r="AQ115" s="49"/>
      <c r="AR115" s="48"/>
      <c r="AS115" s="49"/>
      <c r="AT115" s="48"/>
      <c r="AU115" s="49"/>
      <c r="AV115" s="48"/>
      <c r="AW115" s="46"/>
      <c r="AX115" s="46"/>
      <c r="AY115" s="44"/>
      <c r="AZ115" s="45"/>
      <c r="BA115" s="45"/>
      <c r="BB115" s="45"/>
      <c r="BC115" s="45"/>
      <c r="BD115" s="45"/>
      <c r="BE115" s="45"/>
      <c r="BF115" s="45"/>
      <c r="BG115" s="45">
        <f t="shared" si="10"/>
        <v>0</v>
      </c>
      <c r="BH115" s="14"/>
    </row>
    <row r="116" spans="1:60" s="15" customFormat="1" ht="27" hidden="1" customHeight="1">
      <c r="A116" s="149"/>
      <c r="B116" s="149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1"/>
      <c r="O116" s="151"/>
      <c r="P116" s="151"/>
      <c r="Q116" s="151"/>
      <c r="R116" s="151"/>
      <c r="S116" s="151"/>
      <c r="T116" s="149">
        <f t="shared" si="11"/>
        <v>0</v>
      </c>
      <c r="U116" s="149"/>
      <c r="V116" s="151"/>
      <c r="W116" s="151"/>
      <c r="X116" s="151">
        <f t="shared" si="12"/>
        <v>0</v>
      </c>
      <c r="Y116" s="151"/>
      <c r="Z116" s="149"/>
      <c r="AA116" s="149"/>
      <c r="AB116" s="151"/>
      <c r="AC116" s="151"/>
      <c r="AD116" s="151"/>
      <c r="AE116" s="151"/>
      <c r="AF116" s="151">
        <f t="shared" si="13"/>
        <v>0</v>
      </c>
      <c r="AG116" s="151"/>
      <c r="AH116" s="48"/>
      <c r="AI116" s="49"/>
      <c r="AJ116" s="48"/>
      <c r="AK116" s="49"/>
      <c r="AL116" s="48"/>
      <c r="AM116" s="49"/>
      <c r="AN116" s="48"/>
      <c r="AO116" s="49"/>
      <c r="AP116" s="48"/>
      <c r="AQ116" s="49"/>
      <c r="AR116" s="48"/>
      <c r="AS116" s="49"/>
      <c r="AT116" s="48"/>
      <c r="AU116" s="49"/>
      <c r="AV116" s="48"/>
      <c r="AW116" s="46"/>
      <c r="AX116" s="46"/>
      <c r="AY116" s="44"/>
      <c r="AZ116" s="45"/>
      <c r="BA116" s="45"/>
      <c r="BB116" s="45"/>
      <c r="BC116" s="45"/>
      <c r="BD116" s="45"/>
      <c r="BE116" s="45"/>
      <c r="BF116" s="45"/>
      <c r="BG116" s="45">
        <f t="shared" si="10"/>
        <v>0</v>
      </c>
      <c r="BH116" s="14"/>
    </row>
    <row r="117" spans="1:60" s="15" customFormat="1" ht="24.75" hidden="1" customHeight="1">
      <c r="A117" s="149"/>
      <c r="B117" s="149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1"/>
      <c r="O117" s="151"/>
      <c r="P117" s="151"/>
      <c r="Q117" s="151"/>
      <c r="R117" s="151"/>
      <c r="S117" s="151"/>
      <c r="T117" s="149">
        <f t="shared" si="11"/>
        <v>0</v>
      </c>
      <c r="U117" s="149"/>
      <c r="V117" s="151"/>
      <c r="W117" s="151"/>
      <c r="X117" s="151">
        <f t="shared" si="12"/>
        <v>0</v>
      </c>
      <c r="Y117" s="151"/>
      <c r="Z117" s="149"/>
      <c r="AA117" s="149"/>
      <c r="AB117" s="151"/>
      <c r="AC117" s="151"/>
      <c r="AD117" s="151"/>
      <c r="AE117" s="151"/>
      <c r="AF117" s="151">
        <f t="shared" si="13"/>
        <v>0</v>
      </c>
      <c r="AG117" s="151"/>
      <c r="AH117" s="48"/>
      <c r="AI117" s="49"/>
      <c r="AJ117" s="48"/>
      <c r="AK117" s="49"/>
      <c r="AL117" s="48"/>
      <c r="AM117" s="49"/>
      <c r="AN117" s="48"/>
      <c r="AO117" s="49"/>
      <c r="AP117" s="48"/>
      <c r="AQ117" s="49"/>
      <c r="AR117" s="48"/>
      <c r="AS117" s="49"/>
      <c r="AT117" s="48"/>
      <c r="AU117" s="49"/>
      <c r="AV117" s="48"/>
      <c r="AW117" s="46"/>
      <c r="AX117" s="46"/>
      <c r="AY117" s="44"/>
      <c r="AZ117" s="45"/>
      <c r="BA117" s="45"/>
      <c r="BB117" s="45"/>
      <c r="BC117" s="45"/>
      <c r="BD117" s="45"/>
      <c r="BE117" s="45"/>
      <c r="BF117" s="45"/>
      <c r="BG117" s="45">
        <f t="shared" si="10"/>
        <v>0</v>
      </c>
      <c r="BH117" s="14"/>
    </row>
    <row r="118" spans="1:60" s="15" customFormat="1" ht="20.25" hidden="1" customHeight="1">
      <c r="A118" s="149"/>
      <c r="B118" s="149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1"/>
      <c r="O118" s="151"/>
      <c r="P118" s="151"/>
      <c r="Q118" s="151"/>
      <c r="R118" s="151"/>
      <c r="S118" s="151"/>
      <c r="T118" s="149">
        <f t="shared" si="11"/>
        <v>0</v>
      </c>
      <c r="U118" s="149"/>
      <c r="V118" s="151"/>
      <c r="W118" s="151"/>
      <c r="X118" s="151">
        <f t="shared" si="12"/>
        <v>0</v>
      </c>
      <c r="Y118" s="151"/>
      <c r="Z118" s="149"/>
      <c r="AA118" s="149"/>
      <c r="AB118" s="151"/>
      <c r="AC118" s="151"/>
      <c r="AD118" s="151"/>
      <c r="AE118" s="151"/>
      <c r="AF118" s="151">
        <f t="shared" si="13"/>
        <v>0</v>
      </c>
      <c r="AG118" s="151"/>
      <c r="AH118" s="48"/>
      <c r="AI118" s="49"/>
      <c r="AJ118" s="48"/>
      <c r="AK118" s="49"/>
      <c r="AL118" s="48"/>
      <c r="AM118" s="49"/>
      <c r="AN118" s="48"/>
      <c r="AO118" s="49"/>
      <c r="AP118" s="48"/>
      <c r="AQ118" s="49"/>
      <c r="AR118" s="48"/>
      <c r="AS118" s="49"/>
      <c r="AT118" s="48"/>
      <c r="AU118" s="49"/>
      <c r="AV118" s="48"/>
      <c r="AW118" s="46"/>
      <c r="AX118" s="46"/>
      <c r="AY118" s="44"/>
      <c r="AZ118" s="45"/>
      <c r="BA118" s="45"/>
      <c r="BB118" s="45"/>
      <c r="BC118" s="45"/>
      <c r="BD118" s="45"/>
      <c r="BE118" s="45"/>
      <c r="BF118" s="45"/>
      <c r="BG118" s="45">
        <f t="shared" si="10"/>
        <v>0</v>
      </c>
      <c r="BH118" s="14"/>
    </row>
    <row r="119" spans="1:60" s="15" customFormat="1" ht="27" hidden="1" customHeight="1">
      <c r="A119" s="149"/>
      <c r="B119" s="149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1"/>
      <c r="O119" s="151"/>
      <c r="P119" s="151"/>
      <c r="Q119" s="151"/>
      <c r="R119" s="151"/>
      <c r="S119" s="151"/>
      <c r="T119" s="149">
        <f t="shared" si="11"/>
        <v>0</v>
      </c>
      <c r="U119" s="149"/>
      <c r="V119" s="151"/>
      <c r="W119" s="151"/>
      <c r="X119" s="151">
        <f t="shared" si="12"/>
        <v>0</v>
      </c>
      <c r="Y119" s="151"/>
      <c r="Z119" s="149"/>
      <c r="AA119" s="149"/>
      <c r="AB119" s="151"/>
      <c r="AC119" s="151"/>
      <c r="AD119" s="151"/>
      <c r="AE119" s="151"/>
      <c r="AF119" s="151">
        <f t="shared" si="13"/>
        <v>0</v>
      </c>
      <c r="AG119" s="151"/>
      <c r="AH119" s="48"/>
      <c r="AI119" s="49"/>
      <c r="AJ119" s="48"/>
      <c r="AK119" s="49"/>
      <c r="AL119" s="48"/>
      <c r="AM119" s="49"/>
      <c r="AN119" s="48"/>
      <c r="AO119" s="49"/>
      <c r="AP119" s="48"/>
      <c r="AQ119" s="49"/>
      <c r="AR119" s="48"/>
      <c r="AS119" s="49"/>
      <c r="AT119" s="48"/>
      <c r="AU119" s="49"/>
      <c r="AV119" s="48"/>
      <c r="AW119" s="46"/>
      <c r="AX119" s="46"/>
      <c r="AY119" s="44"/>
      <c r="AZ119" s="45"/>
      <c r="BA119" s="45"/>
      <c r="BB119" s="45"/>
      <c r="BC119" s="45"/>
      <c r="BD119" s="45"/>
      <c r="BE119" s="45"/>
      <c r="BF119" s="45"/>
      <c r="BG119" s="45">
        <f t="shared" si="10"/>
        <v>0</v>
      </c>
      <c r="BH119" s="14"/>
    </row>
    <row r="120" spans="1:60" s="15" customFormat="1" ht="22.5" hidden="1" customHeight="1">
      <c r="A120" s="149"/>
      <c r="B120" s="149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1"/>
      <c r="O120" s="151"/>
      <c r="P120" s="151"/>
      <c r="Q120" s="151"/>
      <c r="R120" s="151"/>
      <c r="S120" s="151"/>
      <c r="T120" s="149">
        <f t="shared" si="11"/>
        <v>0</v>
      </c>
      <c r="U120" s="149"/>
      <c r="V120" s="151"/>
      <c r="W120" s="151"/>
      <c r="X120" s="151">
        <f t="shared" si="12"/>
        <v>0</v>
      </c>
      <c r="Y120" s="151"/>
      <c r="Z120" s="149"/>
      <c r="AA120" s="149"/>
      <c r="AB120" s="151"/>
      <c r="AC120" s="151"/>
      <c r="AD120" s="151"/>
      <c r="AE120" s="151"/>
      <c r="AF120" s="151">
        <f t="shared" si="13"/>
        <v>0</v>
      </c>
      <c r="AG120" s="151"/>
      <c r="AH120" s="48"/>
      <c r="AI120" s="49"/>
      <c r="AJ120" s="48"/>
      <c r="AK120" s="49"/>
      <c r="AL120" s="48"/>
      <c r="AM120" s="49"/>
      <c r="AN120" s="48"/>
      <c r="AO120" s="49"/>
      <c r="AP120" s="48"/>
      <c r="AQ120" s="49"/>
      <c r="AR120" s="48"/>
      <c r="AS120" s="49"/>
      <c r="AT120" s="48"/>
      <c r="AU120" s="49"/>
      <c r="AV120" s="48"/>
      <c r="AW120" s="46"/>
      <c r="AX120" s="46"/>
      <c r="AY120" s="44"/>
      <c r="AZ120" s="45"/>
      <c r="BA120" s="45"/>
      <c r="BB120" s="45"/>
      <c r="BC120" s="45"/>
      <c r="BD120" s="45"/>
      <c r="BE120" s="45"/>
      <c r="BF120" s="45"/>
      <c r="BG120" s="45">
        <f t="shared" si="10"/>
        <v>0</v>
      </c>
      <c r="BH120" s="14"/>
    </row>
    <row r="121" spans="1:60" s="15" customFormat="1" ht="35.25" hidden="1" customHeight="1">
      <c r="A121" s="149"/>
      <c r="B121" s="149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1"/>
      <c r="O121" s="151"/>
      <c r="P121" s="151"/>
      <c r="Q121" s="151"/>
      <c r="R121" s="151"/>
      <c r="S121" s="151"/>
      <c r="T121" s="149">
        <f>V121/36</f>
        <v>0</v>
      </c>
      <c r="U121" s="149"/>
      <c r="V121" s="151"/>
      <c r="W121" s="151"/>
      <c r="X121" s="151">
        <f>SUM(Z121:AE121)</f>
        <v>0</v>
      </c>
      <c r="Y121" s="151"/>
      <c r="Z121" s="149"/>
      <c r="AA121" s="149"/>
      <c r="AB121" s="151"/>
      <c r="AC121" s="151"/>
      <c r="AD121" s="151"/>
      <c r="AE121" s="151"/>
      <c r="AF121" s="151">
        <f>V121-X121</f>
        <v>0</v>
      </c>
      <c r="AG121" s="151"/>
      <c r="AH121" s="48"/>
      <c r="AI121" s="49"/>
      <c r="AJ121" s="48"/>
      <c r="AK121" s="49"/>
      <c r="AL121" s="48"/>
      <c r="AM121" s="49"/>
      <c r="AN121" s="48"/>
      <c r="AO121" s="49"/>
      <c r="AP121" s="48"/>
      <c r="AQ121" s="49"/>
      <c r="AR121" s="48"/>
      <c r="AS121" s="49"/>
      <c r="AT121" s="48"/>
      <c r="AU121" s="49"/>
      <c r="AV121" s="48"/>
      <c r="AW121" s="46"/>
      <c r="AX121" s="46"/>
      <c r="AY121" s="44"/>
      <c r="AZ121" s="45"/>
      <c r="BA121" s="45"/>
      <c r="BB121" s="45"/>
      <c r="BC121" s="45"/>
      <c r="BD121" s="45"/>
      <c r="BE121" s="45"/>
      <c r="BF121" s="45"/>
      <c r="BG121" s="45">
        <f t="shared" si="10"/>
        <v>0</v>
      </c>
      <c r="BH121" s="14"/>
    </row>
    <row r="122" spans="1:60" s="15" customFormat="1" ht="23.25" hidden="1" customHeight="1">
      <c r="A122" s="149" t="s">
        <v>90</v>
      </c>
      <c r="B122" s="149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1"/>
      <c r="O122" s="151"/>
      <c r="P122" s="151"/>
      <c r="Q122" s="151"/>
      <c r="R122" s="151"/>
      <c r="S122" s="151"/>
      <c r="T122" s="149">
        <f>V122/36</f>
        <v>0</v>
      </c>
      <c r="U122" s="149"/>
      <c r="V122" s="151"/>
      <c r="W122" s="151"/>
      <c r="X122" s="151">
        <f>SUM(Z122:AE122)</f>
        <v>0</v>
      </c>
      <c r="Y122" s="151"/>
      <c r="Z122" s="149"/>
      <c r="AA122" s="149"/>
      <c r="AB122" s="151"/>
      <c r="AC122" s="151"/>
      <c r="AD122" s="151"/>
      <c r="AE122" s="151"/>
      <c r="AF122" s="151">
        <f>V122-X122</f>
        <v>0</v>
      </c>
      <c r="AG122" s="151"/>
      <c r="AH122" s="48"/>
      <c r="AI122" s="49"/>
      <c r="AJ122" s="48"/>
      <c r="AK122" s="49"/>
      <c r="AL122" s="48"/>
      <c r="AM122" s="49"/>
      <c r="AN122" s="48"/>
      <c r="AO122" s="49"/>
      <c r="AP122" s="48"/>
      <c r="AQ122" s="49"/>
      <c r="AR122" s="48"/>
      <c r="AS122" s="49"/>
      <c r="AT122" s="48"/>
      <c r="AU122" s="49"/>
      <c r="AV122" s="48"/>
      <c r="AW122" s="46"/>
      <c r="AX122" s="46"/>
      <c r="AY122" s="44"/>
      <c r="AZ122" s="45"/>
      <c r="BA122" s="45"/>
      <c r="BB122" s="45"/>
      <c r="BC122" s="45"/>
      <c r="BD122" s="45"/>
      <c r="BE122" s="45"/>
      <c r="BF122" s="45"/>
      <c r="BG122" s="45">
        <f t="shared" si="10"/>
        <v>0</v>
      </c>
      <c r="BH122" s="14"/>
    </row>
    <row r="123" spans="1:60" s="15" customFormat="1" ht="42.75" hidden="1" customHeight="1">
      <c r="A123" s="149" t="s">
        <v>91</v>
      </c>
      <c r="B123" s="149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1"/>
      <c r="O123" s="151"/>
      <c r="P123" s="151"/>
      <c r="Q123" s="151"/>
      <c r="R123" s="151"/>
      <c r="S123" s="151"/>
      <c r="T123" s="149">
        <f>V123/36</f>
        <v>0</v>
      </c>
      <c r="U123" s="149"/>
      <c r="V123" s="151"/>
      <c r="W123" s="151"/>
      <c r="X123" s="151">
        <f>SUM(Z123:AE123)</f>
        <v>0</v>
      </c>
      <c r="Y123" s="151"/>
      <c r="Z123" s="149"/>
      <c r="AA123" s="149"/>
      <c r="AB123" s="151"/>
      <c r="AC123" s="151"/>
      <c r="AD123" s="151"/>
      <c r="AE123" s="151"/>
      <c r="AF123" s="151">
        <f>V123-X123</f>
        <v>0</v>
      </c>
      <c r="AG123" s="151"/>
      <c r="AH123" s="48"/>
      <c r="AI123" s="49"/>
      <c r="AJ123" s="48"/>
      <c r="AK123" s="49"/>
      <c r="AL123" s="48"/>
      <c r="AM123" s="49"/>
      <c r="AN123" s="48"/>
      <c r="AO123" s="49"/>
      <c r="AP123" s="48"/>
      <c r="AQ123" s="49"/>
      <c r="AR123" s="48"/>
      <c r="AS123" s="49"/>
      <c r="AT123" s="48"/>
      <c r="AU123" s="49"/>
      <c r="AV123" s="48"/>
      <c r="AW123" s="46"/>
      <c r="AX123" s="46"/>
      <c r="AY123" s="44"/>
      <c r="AZ123" s="45"/>
      <c r="BA123" s="45"/>
      <c r="BB123" s="45"/>
      <c r="BC123" s="45"/>
      <c r="BD123" s="45"/>
      <c r="BE123" s="45"/>
      <c r="BF123" s="45"/>
      <c r="BG123" s="45">
        <f t="shared" si="10"/>
        <v>0</v>
      </c>
      <c r="BH123" s="14"/>
    </row>
    <row r="124" spans="1:60" s="15" customFormat="1" ht="27.75" hidden="1" customHeight="1">
      <c r="A124" s="149" t="s">
        <v>92</v>
      </c>
      <c r="B124" s="149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1"/>
      <c r="O124" s="151"/>
      <c r="P124" s="151"/>
      <c r="Q124" s="151"/>
      <c r="R124" s="151"/>
      <c r="S124" s="151"/>
      <c r="T124" s="149">
        <f>V124/36</f>
        <v>0</v>
      </c>
      <c r="U124" s="149"/>
      <c r="V124" s="151"/>
      <c r="W124" s="151"/>
      <c r="X124" s="151">
        <f>SUM(Z124:AE124)</f>
        <v>0</v>
      </c>
      <c r="Y124" s="151"/>
      <c r="Z124" s="149"/>
      <c r="AA124" s="149"/>
      <c r="AB124" s="151"/>
      <c r="AC124" s="151"/>
      <c r="AD124" s="151"/>
      <c r="AE124" s="151"/>
      <c r="AF124" s="151">
        <f>V124-X124</f>
        <v>0</v>
      </c>
      <c r="AG124" s="151"/>
      <c r="AH124" s="48"/>
      <c r="AI124" s="49"/>
      <c r="AJ124" s="48"/>
      <c r="AK124" s="49"/>
      <c r="AL124" s="48"/>
      <c r="AM124" s="49"/>
      <c r="AN124" s="48"/>
      <c r="AO124" s="49"/>
      <c r="AP124" s="48"/>
      <c r="AQ124" s="49"/>
      <c r="AR124" s="48"/>
      <c r="AS124" s="49"/>
      <c r="AT124" s="48"/>
      <c r="AU124" s="49"/>
      <c r="AV124" s="48"/>
      <c r="AW124" s="46"/>
      <c r="AX124" s="46"/>
      <c r="AY124" s="44"/>
      <c r="AZ124" s="45"/>
      <c r="BA124" s="45"/>
      <c r="BB124" s="45"/>
      <c r="BC124" s="45"/>
      <c r="BD124" s="45"/>
      <c r="BE124" s="45"/>
      <c r="BF124" s="45"/>
      <c r="BG124" s="45">
        <f t="shared" si="10"/>
        <v>0</v>
      </c>
      <c r="BH124" s="14"/>
    </row>
    <row r="125" spans="1:60" s="15" customFormat="1" ht="20.25" hidden="1" customHeight="1">
      <c r="A125" s="149"/>
      <c r="B125" s="149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1"/>
      <c r="O125" s="151"/>
      <c r="P125" s="151"/>
      <c r="Q125" s="151"/>
      <c r="R125" s="151"/>
      <c r="S125" s="151"/>
      <c r="T125" s="149">
        <f t="shared" ref="T125:T131" si="14">V125/36</f>
        <v>0</v>
      </c>
      <c r="U125" s="149"/>
      <c r="V125" s="151"/>
      <c r="W125" s="151"/>
      <c r="X125" s="151">
        <f t="shared" ref="X125:X131" si="15">SUM(Z125:AE125)</f>
        <v>0</v>
      </c>
      <c r="Y125" s="151"/>
      <c r="Z125" s="149"/>
      <c r="AA125" s="149"/>
      <c r="AB125" s="151"/>
      <c r="AC125" s="151"/>
      <c r="AD125" s="151"/>
      <c r="AE125" s="151"/>
      <c r="AF125" s="151">
        <f t="shared" ref="AF125:AF131" si="16">V125-X125</f>
        <v>0</v>
      </c>
      <c r="AG125" s="151"/>
      <c r="AH125" s="48"/>
      <c r="AI125" s="49"/>
      <c r="AJ125" s="48"/>
      <c r="AK125" s="49"/>
      <c r="AL125" s="48"/>
      <c r="AM125" s="49"/>
      <c r="AN125" s="48"/>
      <c r="AO125" s="49"/>
      <c r="AP125" s="48"/>
      <c r="AQ125" s="49"/>
      <c r="AR125" s="48"/>
      <c r="AS125" s="49"/>
      <c r="AT125" s="48"/>
      <c r="AU125" s="49"/>
      <c r="AV125" s="48"/>
      <c r="AW125" s="46"/>
      <c r="AX125" s="46"/>
      <c r="AY125" s="44"/>
      <c r="AZ125" s="45"/>
      <c r="BA125" s="45"/>
      <c r="BB125" s="45"/>
      <c r="BC125" s="45"/>
      <c r="BD125" s="45"/>
      <c r="BE125" s="45"/>
      <c r="BF125" s="45"/>
      <c r="BG125" s="45">
        <f t="shared" si="10"/>
        <v>0</v>
      </c>
      <c r="BH125" s="14"/>
    </row>
    <row r="126" spans="1:60" s="15" customFormat="1" ht="21.75" hidden="1" customHeight="1">
      <c r="A126" s="149"/>
      <c r="B126" s="149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1"/>
      <c r="O126" s="151"/>
      <c r="P126" s="151"/>
      <c r="Q126" s="151"/>
      <c r="R126" s="151"/>
      <c r="S126" s="151"/>
      <c r="T126" s="149">
        <f t="shared" si="14"/>
        <v>0</v>
      </c>
      <c r="U126" s="149"/>
      <c r="V126" s="151"/>
      <c r="W126" s="151"/>
      <c r="X126" s="151">
        <f t="shared" si="15"/>
        <v>0</v>
      </c>
      <c r="Y126" s="151"/>
      <c r="Z126" s="149"/>
      <c r="AA126" s="149"/>
      <c r="AB126" s="151"/>
      <c r="AC126" s="151"/>
      <c r="AD126" s="151"/>
      <c r="AE126" s="151"/>
      <c r="AF126" s="151">
        <f t="shared" si="16"/>
        <v>0</v>
      </c>
      <c r="AG126" s="151"/>
      <c r="AH126" s="48"/>
      <c r="AI126" s="49"/>
      <c r="AJ126" s="48"/>
      <c r="AK126" s="49"/>
      <c r="AL126" s="48"/>
      <c r="AM126" s="49"/>
      <c r="AN126" s="48"/>
      <c r="AO126" s="49"/>
      <c r="AP126" s="48"/>
      <c r="AQ126" s="49"/>
      <c r="AR126" s="48"/>
      <c r="AS126" s="49"/>
      <c r="AT126" s="48"/>
      <c r="AU126" s="49"/>
      <c r="AV126" s="48"/>
      <c r="AW126" s="46"/>
      <c r="AX126" s="46"/>
      <c r="AY126" s="44"/>
      <c r="AZ126" s="45"/>
      <c r="BA126" s="45"/>
      <c r="BB126" s="45"/>
      <c r="BC126" s="45"/>
      <c r="BD126" s="45"/>
      <c r="BE126" s="45"/>
      <c r="BF126" s="45"/>
      <c r="BG126" s="45">
        <f t="shared" si="10"/>
        <v>0</v>
      </c>
      <c r="BH126" s="14"/>
    </row>
    <row r="127" spans="1:60" s="15" customFormat="1" ht="25.5" hidden="1" customHeight="1">
      <c r="A127" s="149"/>
      <c r="B127" s="149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1"/>
      <c r="O127" s="151"/>
      <c r="P127" s="151"/>
      <c r="Q127" s="151"/>
      <c r="R127" s="151"/>
      <c r="S127" s="151"/>
      <c r="T127" s="149">
        <f t="shared" si="14"/>
        <v>0</v>
      </c>
      <c r="U127" s="149"/>
      <c r="V127" s="151"/>
      <c r="W127" s="151"/>
      <c r="X127" s="151">
        <f t="shared" si="15"/>
        <v>0</v>
      </c>
      <c r="Y127" s="151"/>
      <c r="Z127" s="149"/>
      <c r="AA127" s="149"/>
      <c r="AB127" s="151"/>
      <c r="AC127" s="151"/>
      <c r="AD127" s="151"/>
      <c r="AE127" s="151"/>
      <c r="AF127" s="151">
        <f t="shared" si="16"/>
        <v>0</v>
      </c>
      <c r="AG127" s="151"/>
      <c r="AH127" s="48"/>
      <c r="AI127" s="49"/>
      <c r="AJ127" s="48"/>
      <c r="AK127" s="49"/>
      <c r="AL127" s="48"/>
      <c r="AM127" s="49"/>
      <c r="AN127" s="48"/>
      <c r="AO127" s="49"/>
      <c r="AP127" s="48"/>
      <c r="AQ127" s="49"/>
      <c r="AR127" s="48"/>
      <c r="AS127" s="49"/>
      <c r="AT127" s="48"/>
      <c r="AU127" s="49"/>
      <c r="AV127" s="48"/>
      <c r="AW127" s="46"/>
      <c r="AX127" s="46"/>
      <c r="AY127" s="44"/>
      <c r="AZ127" s="45"/>
      <c r="BA127" s="45"/>
      <c r="BB127" s="45"/>
      <c r="BC127" s="45"/>
      <c r="BD127" s="45"/>
      <c r="BE127" s="45"/>
      <c r="BF127" s="45"/>
      <c r="BG127" s="45">
        <f t="shared" si="10"/>
        <v>0</v>
      </c>
      <c r="BH127" s="14"/>
    </row>
    <row r="128" spans="1:60" s="15" customFormat="1" ht="30" hidden="1" customHeight="1">
      <c r="A128" s="149"/>
      <c r="B128" s="149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1"/>
      <c r="O128" s="151"/>
      <c r="P128" s="151"/>
      <c r="Q128" s="151"/>
      <c r="R128" s="151"/>
      <c r="S128" s="151"/>
      <c r="T128" s="149">
        <f t="shared" si="14"/>
        <v>0</v>
      </c>
      <c r="U128" s="149"/>
      <c r="V128" s="151"/>
      <c r="W128" s="151"/>
      <c r="X128" s="151">
        <f t="shared" si="15"/>
        <v>0</v>
      </c>
      <c r="Y128" s="151"/>
      <c r="Z128" s="149"/>
      <c r="AA128" s="149"/>
      <c r="AB128" s="151"/>
      <c r="AC128" s="151"/>
      <c r="AD128" s="151"/>
      <c r="AE128" s="151"/>
      <c r="AF128" s="151">
        <f t="shared" si="16"/>
        <v>0</v>
      </c>
      <c r="AG128" s="151"/>
      <c r="AH128" s="48"/>
      <c r="AI128" s="49"/>
      <c r="AJ128" s="48"/>
      <c r="AK128" s="49"/>
      <c r="AL128" s="48"/>
      <c r="AM128" s="49"/>
      <c r="AN128" s="48"/>
      <c r="AO128" s="49"/>
      <c r="AP128" s="48"/>
      <c r="AQ128" s="49"/>
      <c r="AR128" s="48"/>
      <c r="AS128" s="49"/>
      <c r="AT128" s="48"/>
      <c r="AU128" s="49"/>
      <c r="AV128" s="48"/>
      <c r="AW128" s="46"/>
      <c r="AX128" s="46"/>
      <c r="AY128" s="44"/>
      <c r="AZ128" s="45"/>
      <c r="BA128" s="45"/>
      <c r="BB128" s="45"/>
      <c r="BC128" s="45"/>
      <c r="BD128" s="45"/>
      <c r="BE128" s="45"/>
      <c r="BF128" s="45"/>
      <c r="BG128" s="45">
        <f t="shared" si="10"/>
        <v>0</v>
      </c>
      <c r="BH128" s="14"/>
    </row>
    <row r="129" spans="1:60" s="15" customFormat="1" ht="29.25" hidden="1" customHeight="1">
      <c r="A129" s="149"/>
      <c r="B129" s="149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1"/>
      <c r="O129" s="151"/>
      <c r="P129" s="151"/>
      <c r="Q129" s="151"/>
      <c r="R129" s="151"/>
      <c r="S129" s="151"/>
      <c r="T129" s="149">
        <f t="shared" si="14"/>
        <v>0</v>
      </c>
      <c r="U129" s="149"/>
      <c r="V129" s="151"/>
      <c r="W129" s="151"/>
      <c r="X129" s="151">
        <f t="shared" si="15"/>
        <v>0</v>
      </c>
      <c r="Y129" s="151"/>
      <c r="Z129" s="149"/>
      <c r="AA129" s="149"/>
      <c r="AB129" s="151"/>
      <c r="AC129" s="151"/>
      <c r="AD129" s="151"/>
      <c r="AE129" s="151"/>
      <c r="AF129" s="151">
        <f t="shared" si="16"/>
        <v>0</v>
      </c>
      <c r="AG129" s="151"/>
      <c r="AH129" s="48"/>
      <c r="AI129" s="49"/>
      <c r="AJ129" s="48"/>
      <c r="AK129" s="49"/>
      <c r="AL129" s="48"/>
      <c r="AM129" s="49"/>
      <c r="AN129" s="48"/>
      <c r="AO129" s="49"/>
      <c r="AP129" s="48"/>
      <c r="AQ129" s="49"/>
      <c r="AR129" s="48"/>
      <c r="AS129" s="49"/>
      <c r="AT129" s="48"/>
      <c r="AU129" s="49"/>
      <c r="AV129" s="48"/>
      <c r="AW129" s="46"/>
      <c r="AX129" s="46"/>
      <c r="AY129" s="44"/>
      <c r="AZ129" s="45"/>
      <c r="BA129" s="45"/>
      <c r="BB129" s="45"/>
      <c r="BC129" s="45"/>
      <c r="BD129" s="45"/>
      <c r="BE129" s="45"/>
      <c r="BF129" s="45"/>
      <c r="BG129" s="45">
        <f t="shared" si="10"/>
        <v>0</v>
      </c>
      <c r="BH129" s="14"/>
    </row>
    <row r="130" spans="1:60" s="15" customFormat="1" ht="27.75" hidden="1" customHeight="1">
      <c r="A130" s="149"/>
      <c r="B130" s="149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1"/>
      <c r="O130" s="151"/>
      <c r="P130" s="151"/>
      <c r="Q130" s="151"/>
      <c r="R130" s="151"/>
      <c r="S130" s="151"/>
      <c r="T130" s="149">
        <f t="shared" si="14"/>
        <v>0</v>
      </c>
      <c r="U130" s="149"/>
      <c r="V130" s="151"/>
      <c r="W130" s="151"/>
      <c r="X130" s="151">
        <f t="shared" si="15"/>
        <v>0</v>
      </c>
      <c r="Y130" s="151"/>
      <c r="Z130" s="149"/>
      <c r="AA130" s="149"/>
      <c r="AB130" s="151"/>
      <c r="AC130" s="151"/>
      <c r="AD130" s="151"/>
      <c r="AE130" s="151"/>
      <c r="AF130" s="151">
        <f t="shared" si="16"/>
        <v>0</v>
      </c>
      <c r="AG130" s="151"/>
      <c r="AH130" s="48"/>
      <c r="AI130" s="49"/>
      <c r="AJ130" s="48"/>
      <c r="AK130" s="49"/>
      <c r="AL130" s="48"/>
      <c r="AM130" s="49"/>
      <c r="AN130" s="48"/>
      <c r="AO130" s="49"/>
      <c r="AP130" s="48"/>
      <c r="AQ130" s="49"/>
      <c r="AR130" s="48"/>
      <c r="AS130" s="49"/>
      <c r="AT130" s="48"/>
      <c r="AU130" s="49"/>
      <c r="AV130" s="48"/>
      <c r="AW130" s="46"/>
      <c r="AX130" s="46"/>
      <c r="AY130" s="44"/>
      <c r="AZ130" s="45"/>
      <c r="BA130" s="45"/>
      <c r="BB130" s="45"/>
      <c r="BC130" s="45"/>
      <c r="BD130" s="45"/>
      <c r="BE130" s="45"/>
      <c r="BF130" s="45"/>
      <c r="BG130" s="45">
        <f t="shared" si="10"/>
        <v>0</v>
      </c>
      <c r="BH130" s="14"/>
    </row>
    <row r="131" spans="1:60" s="15" customFormat="1" ht="15.75" hidden="1" customHeight="1">
      <c r="A131" s="149"/>
      <c r="B131" s="149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1"/>
      <c r="O131" s="151"/>
      <c r="P131" s="151"/>
      <c r="Q131" s="151"/>
      <c r="R131" s="151"/>
      <c r="S131" s="151"/>
      <c r="T131" s="149">
        <f t="shared" si="14"/>
        <v>0</v>
      </c>
      <c r="U131" s="149"/>
      <c r="V131" s="151"/>
      <c r="W131" s="151"/>
      <c r="X131" s="151">
        <f t="shared" si="15"/>
        <v>0</v>
      </c>
      <c r="Y131" s="151"/>
      <c r="Z131" s="149"/>
      <c r="AA131" s="149"/>
      <c r="AB131" s="151"/>
      <c r="AC131" s="151"/>
      <c r="AD131" s="151"/>
      <c r="AE131" s="151"/>
      <c r="AF131" s="151">
        <f t="shared" si="16"/>
        <v>0</v>
      </c>
      <c r="AG131" s="151"/>
      <c r="AH131" s="48"/>
      <c r="AI131" s="49"/>
      <c r="AJ131" s="48"/>
      <c r="AK131" s="49"/>
      <c r="AL131" s="48"/>
      <c r="AM131" s="49"/>
      <c r="AN131" s="48"/>
      <c r="AO131" s="49"/>
      <c r="AP131" s="48"/>
      <c r="AQ131" s="49"/>
      <c r="AR131" s="48"/>
      <c r="AS131" s="49"/>
      <c r="AT131" s="48"/>
      <c r="AU131" s="49"/>
      <c r="AV131" s="48"/>
      <c r="AW131" s="46"/>
      <c r="AX131" s="46"/>
      <c r="AY131" s="44"/>
      <c r="AZ131" s="45"/>
      <c r="BA131" s="45"/>
      <c r="BB131" s="45"/>
      <c r="BC131" s="45"/>
      <c r="BD131" s="45"/>
      <c r="BE131" s="45"/>
      <c r="BF131" s="45"/>
      <c r="BG131" s="45">
        <f t="shared" si="10"/>
        <v>0</v>
      </c>
      <c r="BH131" s="14"/>
    </row>
    <row r="132" spans="1:60" s="51" customFormat="1" ht="21.75" customHeight="1">
      <c r="A132" s="159"/>
      <c r="B132" s="159"/>
      <c r="C132" s="174" t="s">
        <v>84</v>
      </c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64"/>
      <c r="O132" s="164"/>
      <c r="P132" s="164"/>
      <c r="Q132" s="164"/>
      <c r="R132" s="164"/>
      <c r="S132" s="164"/>
      <c r="T132" s="159">
        <f>SUM(T73:U131)</f>
        <v>158</v>
      </c>
      <c r="U132" s="159"/>
      <c r="V132" s="159">
        <f>SUM(V73:W131)</f>
        <v>4740</v>
      </c>
      <c r="W132" s="159"/>
      <c r="X132" s="159">
        <f>SUM(X73:Y131)</f>
        <v>482</v>
      </c>
      <c r="Y132" s="159"/>
      <c r="Z132" s="159">
        <f>SUM(Z73:AA131)</f>
        <v>248</v>
      </c>
      <c r="AA132" s="159"/>
      <c r="AB132" s="159">
        <f>SUM(AB73:AC131)</f>
        <v>0</v>
      </c>
      <c r="AC132" s="159"/>
      <c r="AD132" s="159">
        <f>SUM(AD73:AE131)</f>
        <v>234</v>
      </c>
      <c r="AE132" s="159"/>
      <c r="AF132" s="159">
        <f>SUM(AF73:AG131)</f>
        <v>4258</v>
      </c>
      <c r="AG132" s="159"/>
      <c r="AH132" s="159">
        <f>SUM(AH73:AI131)</f>
        <v>50</v>
      </c>
      <c r="AI132" s="159"/>
      <c r="AJ132" s="159">
        <f>SUM(AJ73:AK131)</f>
        <v>54</v>
      </c>
      <c r="AK132" s="159"/>
      <c r="AL132" s="159">
        <f>SUM(AL73:AM131)</f>
        <v>42</v>
      </c>
      <c r="AM132" s="159"/>
      <c r="AN132" s="159">
        <f>SUM(AN73:AO131)</f>
        <v>48</v>
      </c>
      <c r="AO132" s="159"/>
      <c r="AP132" s="159">
        <f>SUM(AP73:AQ131)</f>
        <v>58</v>
      </c>
      <c r="AQ132" s="159"/>
      <c r="AR132" s="159">
        <f>SUM(AR73:AS131)</f>
        <v>90</v>
      </c>
      <c r="AS132" s="159"/>
      <c r="AT132" s="159">
        <f>SUM(AT73:AU131)</f>
        <v>94</v>
      </c>
      <c r="AU132" s="159"/>
      <c r="AV132" s="159">
        <f>SUM(AV73:AW104)</f>
        <v>46</v>
      </c>
      <c r="AW132" s="155"/>
      <c r="AX132" s="50"/>
      <c r="AY132" s="44"/>
      <c r="AZ132" s="45"/>
      <c r="BA132" s="45"/>
      <c r="BB132" s="45"/>
      <c r="BC132" s="45"/>
      <c r="BD132" s="45"/>
      <c r="BE132" s="45"/>
      <c r="BF132" s="45"/>
      <c r="BG132" s="45">
        <f t="shared" si="10"/>
        <v>0</v>
      </c>
      <c r="BH132" s="14"/>
    </row>
    <row r="133" spans="1:60" s="51" customFormat="1" ht="22.5" customHeight="1">
      <c r="A133" s="159"/>
      <c r="B133" s="159"/>
      <c r="C133" s="187" t="s">
        <v>93</v>
      </c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64"/>
      <c r="O133" s="164"/>
      <c r="P133" s="164"/>
      <c r="Q133" s="164"/>
      <c r="R133" s="164"/>
      <c r="S133" s="164"/>
      <c r="T133" s="159">
        <f>T71+T132</f>
        <v>180</v>
      </c>
      <c r="U133" s="159"/>
      <c r="V133" s="159">
        <f>V71+V132</f>
        <v>5400</v>
      </c>
      <c r="W133" s="159"/>
      <c r="X133" s="159">
        <f>X71+X132</f>
        <v>542</v>
      </c>
      <c r="Y133" s="159"/>
      <c r="Z133" s="159">
        <f>Z71+Z132</f>
        <v>272</v>
      </c>
      <c r="AA133" s="159"/>
      <c r="AB133" s="159">
        <f>AB71+AB132</f>
        <v>0</v>
      </c>
      <c r="AC133" s="159"/>
      <c r="AD133" s="159">
        <f>AD71+AD132</f>
        <v>270</v>
      </c>
      <c r="AE133" s="159"/>
      <c r="AF133" s="159">
        <f>AF71+AF132</f>
        <v>4858</v>
      </c>
      <c r="AG133" s="159"/>
      <c r="AH133" s="159">
        <f>AH71+AH132</f>
        <v>72</v>
      </c>
      <c r="AI133" s="159"/>
      <c r="AJ133" s="159">
        <f>AJ71+AJ132</f>
        <v>72</v>
      </c>
      <c r="AK133" s="159"/>
      <c r="AL133" s="159">
        <f>AL71+AL132</f>
        <v>50</v>
      </c>
      <c r="AM133" s="159"/>
      <c r="AN133" s="159">
        <f>AN71+AN132</f>
        <v>60</v>
      </c>
      <c r="AO133" s="159"/>
      <c r="AP133" s="159">
        <f>AP71+AP132</f>
        <v>58</v>
      </c>
      <c r="AQ133" s="159"/>
      <c r="AR133" s="159">
        <f>AR71+AR132</f>
        <v>90</v>
      </c>
      <c r="AS133" s="159"/>
      <c r="AT133" s="159">
        <f>AT71+AT132</f>
        <v>94</v>
      </c>
      <c r="AU133" s="159"/>
      <c r="AV133" s="159">
        <f>AV71+AV132</f>
        <v>46</v>
      </c>
      <c r="AW133" s="155"/>
      <c r="AX133" s="50"/>
      <c r="AY133" s="44"/>
      <c r="AZ133" s="45"/>
      <c r="BA133" s="45"/>
      <c r="BB133" s="45"/>
      <c r="BC133" s="45"/>
      <c r="BD133" s="45"/>
      <c r="BE133" s="45"/>
      <c r="BF133" s="45"/>
      <c r="BG133" s="45">
        <f t="shared" si="10"/>
        <v>0</v>
      </c>
      <c r="BH133" s="14"/>
    </row>
    <row r="134" spans="1:60" s="15" customFormat="1" ht="18.75">
      <c r="A134" s="175" t="s">
        <v>94</v>
      </c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76"/>
      <c r="AQ134" s="176"/>
      <c r="AR134" s="176"/>
      <c r="AS134" s="176"/>
      <c r="AT134" s="176"/>
      <c r="AU134" s="176"/>
      <c r="AV134" s="176"/>
      <c r="AW134" s="193"/>
      <c r="AY134" s="44"/>
      <c r="AZ134" s="45"/>
      <c r="BA134" s="45"/>
      <c r="BB134" s="45"/>
      <c r="BC134" s="45"/>
      <c r="BD134" s="45"/>
      <c r="BE134" s="45"/>
      <c r="BF134" s="45"/>
      <c r="BG134" s="45">
        <f t="shared" ref="BG134:BG152" si="17">SUM(AY134:BF134)</f>
        <v>0</v>
      </c>
    </row>
    <row r="135" spans="1:60" s="15" customFormat="1" ht="17.25" customHeight="1">
      <c r="A135" s="175" t="s">
        <v>76</v>
      </c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6"/>
      <c r="AT135" s="176"/>
      <c r="AU135" s="176"/>
      <c r="AV135" s="176"/>
      <c r="AW135" s="193"/>
      <c r="AY135" s="44"/>
      <c r="AZ135" s="45"/>
      <c r="BA135" s="45"/>
      <c r="BB135" s="45"/>
      <c r="BC135" s="45"/>
      <c r="BD135" s="45"/>
      <c r="BE135" s="45"/>
      <c r="BF135" s="45"/>
      <c r="BG135" s="45">
        <f t="shared" si="17"/>
        <v>0</v>
      </c>
    </row>
    <row r="136" spans="1:60" s="15" customFormat="1" ht="36.75" customHeight="1">
      <c r="A136" s="169" t="s">
        <v>313</v>
      </c>
      <c r="B136" s="183"/>
      <c r="C136" s="150" t="s">
        <v>95</v>
      </c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1"/>
      <c r="O136" s="151"/>
      <c r="P136" s="151" t="s">
        <v>82</v>
      </c>
      <c r="Q136" s="151"/>
      <c r="R136" s="151"/>
      <c r="S136" s="151"/>
      <c r="T136" s="149">
        <f>V136/30</f>
        <v>4</v>
      </c>
      <c r="U136" s="149"/>
      <c r="V136" s="151">
        <v>120</v>
      </c>
      <c r="W136" s="151"/>
      <c r="X136" s="151">
        <f>SUM(Z136:AE136)</f>
        <v>10</v>
      </c>
      <c r="Y136" s="151"/>
      <c r="Z136" s="149">
        <v>6</v>
      </c>
      <c r="AA136" s="149"/>
      <c r="AB136" s="151"/>
      <c r="AC136" s="151"/>
      <c r="AD136" s="151">
        <v>4</v>
      </c>
      <c r="AE136" s="151"/>
      <c r="AF136" s="151">
        <f>V136-X136</f>
        <v>110</v>
      </c>
      <c r="AG136" s="151"/>
      <c r="AH136" s="48"/>
      <c r="AI136" s="49"/>
      <c r="AJ136" s="48"/>
      <c r="AK136" s="49"/>
      <c r="AL136" s="48">
        <v>6</v>
      </c>
      <c r="AM136" s="49">
        <v>4</v>
      </c>
      <c r="AN136" s="48"/>
      <c r="AO136" s="49"/>
      <c r="AP136" s="48"/>
      <c r="AQ136" s="49"/>
      <c r="AR136" s="48"/>
      <c r="AS136" s="49"/>
      <c r="AT136" s="48"/>
      <c r="AU136" s="49"/>
      <c r="AV136" s="48"/>
      <c r="AW136" s="49"/>
      <c r="AY136" s="44"/>
      <c r="AZ136" s="45"/>
      <c r="BA136" s="45">
        <v>4</v>
      </c>
      <c r="BB136" s="45"/>
      <c r="BC136" s="45"/>
      <c r="BD136" s="45"/>
      <c r="BE136" s="45"/>
      <c r="BF136" s="45"/>
      <c r="BG136" s="45">
        <f>SUM(AY136:BF136)</f>
        <v>4</v>
      </c>
    </row>
    <row r="137" spans="1:60" s="15" customFormat="1" ht="36.75" customHeight="1">
      <c r="A137" s="169" t="s">
        <v>314</v>
      </c>
      <c r="B137" s="183"/>
      <c r="C137" s="150" t="s">
        <v>96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1"/>
      <c r="O137" s="151"/>
      <c r="P137" s="151" t="s">
        <v>97</v>
      </c>
      <c r="Q137" s="151"/>
      <c r="R137" s="151"/>
      <c r="S137" s="151"/>
      <c r="T137" s="149">
        <f>V137/30</f>
        <v>3</v>
      </c>
      <c r="U137" s="149"/>
      <c r="V137" s="151">
        <v>90</v>
      </c>
      <c r="W137" s="151"/>
      <c r="X137" s="151">
        <f>SUM(Z137:AE137)</f>
        <v>8</v>
      </c>
      <c r="Y137" s="151"/>
      <c r="Z137" s="149">
        <v>4</v>
      </c>
      <c r="AA137" s="149"/>
      <c r="AB137" s="151"/>
      <c r="AC137" s="151"/>
      <c r="AD137" s="151">
        <v>4</v>
      </c>
      <c r="AE137" s="151"/>
      <c r="AF137" s="151">
        <f>V137-X137</f>
        <v>82</v>
      </c>
      <c r="AG137" s="151"/>
      <c r="AH137" s="48"/>
      <c r="AI137" s="49"/>
      <c r="AJ137" s="48"/>
      <c r="AK137" s="49"/>
      <c r="AL137" s="48"/>
      <c r="AM137" s="49"/>
      <c r="AN137" s="48"/>
      <c r="AO137" s="49"/>
      <c r="AP137" s="48">
        <v>4</v>
      </c>
      <c r="AQ137" s="49">
        <v>4</v>
      </c>
      <c r="AR137" s="48"/>
      <c r="AS137" s="49"/>
      <c r="AT137" s="48"/>
      <c r="AU137" s="49"/>
      <c r="AV137" s="48"/>
      <c r="AW137" s="49"/>
      <c r="AY137" s="44"/>
      <c r="AZ137" s="45"/>
      <c r="BA137" s="45"/>
      <c r="BB137" s="45"/>
      <c r="BC137" s="45">
        <v>3</v>
      </c>
      <c r="BD137" s="45"/>
      <c r="BE137" s="45"/>
      <c r="BF137" s="45"/>
      <c r="BG137" s="45">
        <f>SUM(AY137:BF137)</f>
        <v>3</v>
      </c>
    </row>
    <row r="138" spans="1:60" s="15" customFormat="1" ht="36.75" customHeight="1">
      <c r="A138" s="169" t="s">
        <v>315</v>
      </c>
      <c r="B138" s="183"/>
      <c r="C138" s="150" t="s">
        <v>98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1"/>
      <c r="O138" s="151"/>
      <c r="P138" s="151" t="s">
        <v>99</v>
      </c>
      <c r="Q138" s="151"/>
      <c r="R138" s="151"/>
      <c r="S138" s="151"/>
      <c r="T138" s="149">
        <f>V138/30</f>
        <v>3</v>
      </c>
      <c r="U138" s="149"/>
      <c r="V138" s="151">
        <v>90</v>
      </c>
      <c r="W138" s="151"/>
      <c r="X138" s="151">
        <f>SUM(Z138:AE138)</f>
        <v>8</v>
      </c>
      <c r="Y138" s="151"/>
      <c r="Z138" s="149">
        <v>4</v>
      </c>
      <c r="AA138" s="149"/>
      <c r="AB138" s="151"/>
      <c r="AC138" s="151"/>
      <c r="AD138" s="151">
        <v>4</v>
      </c>
      <c r="AE138" s="151"/>
      <c r="AF138" s="151">
        <f>V138-X138</f>
        <v>82</v>
      </c>
      <c r="AG138" s="151"/>
      <c r="AH138" s="48"/>
      <c r="AI138" s="49"/>
      <c r="AJ138" s="48"/>
      <c r="AK138" s="49"/>
      <c r="AL138" s="48"/>
      <c r="AM138" s="49"/>
      <c r="AN138" s="48"/>
      <c r="AO138" s="49"/>
      <c r="AP138" s="48"/>
      <c r="AQ138" s="49"/>
      <c r="AR138" s="48"/>
      <c r="AS138" s="49"/>
      <c r="AT138" s="48">
        <v>4</v>
      </c>
      <c r="AU138" s="49">
        <v>4</v>
      </c>
      <c r="AV138" s="48"/>
      <c r="AW138" s="49"/>
      <c r="AY138" s="44"/>
      <c r="AZ138" s="45"/>
      <c r="BA138" s="45"/>
      <c r="BB138" s="45"/>
      <c r="BC138" s="45"/>
      <c r="BD138" s="45"/>
      <c r="BE138" s="45">
        <v>3</v>
      </c>
      <c r="BF138" s="45"/>
      <c r="BG138" s="45">
        <f>SUM(AY138:BF138)</f>
        <v>3</v>
      </c>
    </row>
    <row r="139" spans="1:60" s="51" customFormat="1" ht="21.75" customHeight="1">
      <c r="A139" s="159"/>
      <c r="B139" s="159"/>
      <c r="C139" s="174" t="s">
        <v>84</v>
      </c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64"/>
      <c r="O139" s="164"/>
      <c r="P139" s="164"/>
      <c r="Q139" s="164"/>
      <c r="R139" s="164"/>
      <c r="S139" s="164"/>
      <c r="T139" s="159">
        <f>SUM(T136:U138)</f>
        <v>10</v>
      </c>
      <c r="U139" s="159"/>
      <c r="V139" s="159">
        <f>SUM(V136:W138)</f>
        <v>300</v>
      </c>
      <c r="W139" s="159"/>
      <c r="X139" s="159">
        <f>SUM(X136:Y138)</f>
        <v>26</v>
      </c>
      <c r="Y139" s="159"/>
      <c r="Z139" s="159">
        <f>SUM(Z136:AA138)</f>
        <v>14</v>
      </c>
      <c r="AA139" s="159"/>
      <c r="AB139" s="159">
        <f>SUM(AB136:AC138)</f>
        <v>0</v>
      </c>
      <c r="AC139" s="159"/>
      <c r="AD139" s="159">
        <f>SUM(AD136:AE138)</f>
        <v>12</v>
      </c>
      <c r="AE139" s="159"/>
      <c r="AF139" s="159">
        <f>SUM(AF136:AG138)</f>
        <v>274</v>
      </c>
      <c r="AG139" s="159"/>
      <c r="AH139" s="159">
        <f>SUM(AH136:AI138)</f>
        <v>0</v>
      </c>
      <c r="AI139" s="159"/>
      <c r="AJ139" s="159">
        <f>SUM(AJ136:AK138)</f>
        <v>0</v>
      </c>
      <c r="AK139" s="159"/>
      <c r="AL139" s="159">
        <f>SUM(AL136:AM138)</f>
        <v>10</v>
      </c>
      <c r="AM139" s="159"/>
      <c r="AN139" s="159">
        <f>SUM(AN136:AO138)</f>
        <v>0</v>
      </c>
      <c r="AO139" s="159"/>
      <c r="AP139" s="159">
        <f>SUM(AP136:AQ138)</f>
        <v>8</v>
      </c>
      <c r="AQ139" s="159"/>
      <c r="AR139" s="159">
        <f>SUM(AR136:AS138)</f>
        <v>0</v>
      </c>
      <c r="AS139" s="159"/>
      <c r="AT139" s="159">
        <f>SUM(AT136:AU138)</f>
        <v>8</v>
      </c>
      <c r="AU139" s="159"/>
      <c r="AV139" s="159">
        <f>SUM(AV136:AW138)</f>
        <v>0</v>
      </c>
      <c r="AW139" s="159"/>
      <c r="AY139" s="44"/>
      <c r="AZ139" s="45"/>
      <c r="BA139" s="45"/>
      <c r="BB139" s="45"/>
      <c r="BC139" s="45"/>
      <c r="BD139" s="45"/>
      <c r="BE139" s="45"/>
      <c r="BF139" s="45"/>
      <c r="BG139" s="45">
        <f t="shared" si="17"/>
        <v>0</v>
      </c>
    </row>
    <row r="140" spans="1:60" s="15" customFormat="1" ht="15.75" customHeight="1">
      <c r="A140" s="175" t="s">
        <v>85</v>
      </c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  <c r="AH140" s="176"/>
      <c r="AI140" s="176"/>
      <c r="AJ140" s="176"/>
      <c r="AK140" s="176"/>
      <c r="AL140" s="176"/>
      <c r="AM140" s="176"/>
      <c r="AN140" s="176"/>
      <c r="AO140" s="176"/>
      <c r="AP140" s="176"/>
      <c r="AQ140" s="176"/>
      <c r="AR140" s="176"/>
      <c r="AS140" s="176"/>
      <c r="AT140" s="176"/>
      <c r="AU140" s="176"/>
      <c r="AV140" s="176"/>
      <c r="AW140" s="193"/>
      <c r="AY140" s="44"/>
      <c r="AZ140" s="45"/>
      <c r="BA140" s="45"/>
      <c r="BB140" s="45"/>
      <c r="BC140" s="45"/>
      <c r="BD140" s="45"/>
      <c r="BE140" s="45"/>
      <c r="BF140" s="45"/>
      <c r="BG140" s="45">
        <f t="shared" si="17"/>
        <v>0</v>
      </c>
    </row>
    <row r="141" spans="1:60" s="15" customFormat="1">
      <c r="A141" s="149" t="s">
        <v>303</v>
      </c>
      <c r="B141" s="149"/>
      <c r="C141" s="150" t="s">
        <v>100</v>
      </c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1"/>
      <c r="O141" s="151"/>
      <c r="P141" s="151" t="s">
        <v>82</v>
      </c>
      <c r="Q141" s="151"/>
      <c r="R141" s="151"/>
      <c r="S141" s="151"/>
      <c r="T141" s="149">
        <f t="shared" ref="T141:T150" si="18">V141/30</f>
        <v>5</v>
      </c>
      <c r="U141" s="149"/>
      <c r="V141" s="151">
        <v>150</v>
      </c>
      <c r="W141" s="151"/>
      <c r="X141" s="151">
        <f t="shared" ref="X141:X150" si="19">SUM(Z141:AE141)</f>
        <v>12</v>
      </c>
      <c r="Y141" s="151"/>
      <c r="Z141" s="149">
        <v>6</v>
      </c>
      <c r="AA141" s="149"/>
      <c r="AB141" s="151"/>
      <c r="AC141" s="151"/>
      <c r="AD141" s="151">
        <v>6</v>
      </c>
      <c r="AE141" s="151"/>
      <c r="AF141" s="151">
        <f t="shared" ref="AF141:AF150" si="20">V141-X141</f>
        <v>138</v>
      </c>
      <c r="AG141" s="151"/>
      <c r="AH141" s="48"/>
      <c r="AI141" s="49"/>
      <c r="AJ141" s="48"/>
      <c r="AK141" s="49"/>
      <c r="AL141" s="48">
        <v>6</v>
      </c>
      <c r="AM141" s="49">
        <v>6</v>
      </c>
      <c r="AN141" s="48"/>
      <c r="AO141" s="49"/>
      <c r="AP141" s="48"/>
      <c r="AQ141" s="49"/>
      <c r="AR141" s="48"/>
      <c r="AS141" s="49"/>
      <c r="AT141" s="48"/>
      <c r="AU141" s="49"/>
      <c r="AV141" s="48"/>
      <c r="AW141" s="49"/>
      <c r="AY141" s="44"/>
      <c r="AZ141" s="45"/>
      <c r="BA141" s="45">
        <v>5</v>
      </c>
      <c r="BB141" s="45"/>
      <c r="BC141" s="45"/>
      <c r="BD141" s="45"/>
      <c r="BE141" s="45"/>
      <c r="BF141" s="45"/>
      <c r="BG141" s="45">
        <f t="shared" si="17"/>
        <v>5</v>
      </c>
    </row>
    <row r="142" spans="1:60" s="15" customFormat="1">
      <c r="A142" s="149" t="s">
        <v>304</v>
      </c>
      <c r="B142" s="149"/>
      <c r="C142" s="150" t="s">
        <v>101</v>
      </c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1"/>
      <c r="O142" s="151"/>
      <c r="P142" s="151" t="s">
        <v>102</v>
      </c>
      <c r="Q142" s="151"/>
      <c r="R142" s="151"/>
      <c r="S142" s="151"/>
      <c r="T142" s="149">
        <f t="shared" si="18"/>
        <v>5</v>
      </c>
      <c r="U142" s="149"/>
      <c r="V142" s="151">
        <v>150</v>
      </c>
      <c r="W142" s="151"/>
      <c r="X142" s="151">
        <f t="shared" si="19"/>
        <v>12</v>
      </c>
      <c r="Y142" s="151"/>
      <c r="Z142" s="149">
        <v>6</v>
      </c>
      <c r="AA142" s="149"/>
      <c r="AB142" s="151"/>
      <c r="AC142" s="151"/>
      <c r="AD142" s="151">
        <v>6</v>
      </c>
      <c r="AE142" s="151"/>
      <c r="AF142" s="151">
        <f t="shared" si="20"/>
        <v>138</v>
      </c>
      <c r="AG142" s="151"/>
      <c r="AH142" s="48"/>
      <c r="AI142" s="49"/>
      <c r="AJ142" s="48"/>
      <c r="AK142" s="49"/>
      <c r="AL142" s="48"/>
      <c r="AM142" s="49"/>
      <c r="AN142" s="48">
        <v>6</v>
      </c>
      <c r="AO142" s="49">
        <v>6</v>
      </c>
      <c r="AP142" s="48"/>
      <c r="AQ142" s="49"/>
      <c r="AR142" s="48"/>
      <c r="AS142" s="49"/>
      <c r="AT142" s="48"/>
      <c r="AU142" s="49"/>
      <c r="AV142" s="48"/>
      <c r="AW142" s="49"/>
      <c r="AY142" s="44"/>
      <c r="AZ142" s="45"/>
      <c r="BA142" s="45"/>
      <c r="BB142" s="45">
        <v>5</v>
      </c>
      <c r="BC142" s="45"/>
      <c r="BD142" s="45"/>
      <c r="BE142" s="45"/>
      <c r="BF142" s="45"/>
      <c r="BG142" s="45">
        <f t="shared" si="17"/>
        <v>5</v>
      </c>
    </row>
    <row r="143" spans="1:60" s="15" customFormat="1">
      <c r="A143" s="149" t="s">
        <v>305</v>
      </c>
      <c r="B143" s="149"/>
      <c r="C143" s="150" t="s">
        <v>103</v>
      </c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1"/>
      <c r="O143" s="151"/>
      <c r="P143" s="151" t="s">
        <v>97</v>
      </c>
      <c r="Q143" s="151"/>
      <c r="R143" s="151"/>
      <c r="S143" s="151"/>
      <c r="T143" s="149">
        <f t="shared" si="18"/>
        <v>5</v>
      </c>
      <c r="U143" s="149"/>
      <c r="V143" s="151">
        <v>150</v>
      </c>
      <c r="W143" s="151"/>
      <c r="X143" s="151">
        <f t="shared" si="19"/>
        <v>12</v>
      </c>
      <c r="Y143" s="151"/>
      <c r="Z143" s="149">
        <v>6</v>
      </c>
      <c r="AA143" s="149"/>
      <c r="AB143" s="151"/>
      <c r="AC143" s="151"/>
      <c r="AD143" s="151">
        <v>6</v>
      </c>
      <c r="AE143" s="151"/>
      <c r="AF143" s="151">
        <f t="shared" si="20"/>
        <v>138</v>
      </c>
      <c r="AG143" s="151"/>
      <c r="AH143" s="48"/>
      <c r="AI143" s="49"/>
      <c r="AJ143" s="48"/>
      <c r="AK143" s="49"/>
      <c r="AL143" s="48"/>
      <c r="AM143" s="49"/>
      <c r="AN143" s="48"/>
      <c r="AO143" s="49"/>
      <c r="AP143" s="48">
        <v>6</v>
      </c>
      <c r="AQ143" s="49">
        <v>6</v>
      </c>
      <c r="AR143" s="48"/>
      <c r="AS143" s="49"/>
      <c r="AT143" s="48"/>
      <c r="AU143" s="49"/>
      <c r="AV143" s="48"/>
      <c r="AW143" s="49"/>
      <c r="AY143" s="44"/>
      <c r="AZ143" s="45"/>
      <c r="BA143" s="45"/>
      <c r="BB143" s="45"/>
      <c r="BC143" s="45">
        <v>5</v>
      </c>
      <c r="BD143" s="45"/>
      <c r="BE143" s="45"/>
      <c r="BF143" s="45"/>
      <c r="BG143" s="45">
        <f t="shared" si="17"/>
        <v>5</v>
      </c>
    </row>
    <row r="144" spans="1:60" s="15" customFormat="1">
      <c r="A144" s="149" t="s">
        <v>306</v>
      </c>
      <c r="B144" s="149"/>
      <c r="C144" s="150" t="s">
        <v>104</v>
      </c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1"/>
      <c r="O144" s="151"/>
      <c r="P144" s="151" t="s">
        <v>97</v>
      </c>
      <c r="Q144" s="151"/>
      <c r="R144" s="151"/>
      <c r="S144" s="151"/>
      <c r="T144" s="149">
        <f t="shared" si="18"/>
        <v>5</v>
      </c>
      <c r="U144" s="149"/>
      <c r="V144" s="151">
        <v>150</v>
      </c>
      <c r="W144" s="151"/>
      <c r="X144" s="151">
        <f t="shared" si="19"/>
        <v>12</v>
      </c>
      <c r="Y144" s="151"/>
      <c r="Z144" s="149">
        <v>6</v>
      </c>
      <c r="AA144" s="149"/>
      <c r="AB144" s="151"/>
      <c r="AC144" s="151"/>
      <c r="AD144" s="151">
        <v>6</v>
      </c>
      <c r="AE144" s="151"/>
      <c r="AF144" s="151">
        <f t="shared" si="20"/>
        <v>138</v>
      </c>
      <c r="AG144" s="151"/>
      <c r="AH144" s="48"/>
      <c r="AI144" s="49"/>
      <c r="AJ144" s="48"/>
      <c r="AK144" s="49"/>
      <c r="AL144" s="48"/>
      <c r="AM144" s="49"/>
      <c r="AN144" s="48"/>
      <c r="AO144" s="49"/>
      <c r="AP144" s="48">
        <v>6</v>
      </c>
      <c r="AQ144" s="49">
        <v>6</v>
      </c>
      <c r="AR144" s="48"/>
      <c r="AS144" s="49"/>
      <c r="AT144" s="48"/>
      <c r="AU144" s="49"/>
      <c r="AV144" s="48"/>
      <c r="AW144" s="49"/>
      <c r="AY144" s="44"/>
      <c r="AZ144" s="45"/>
      <c r="BA144" s="45"/>
      <c r="BB144" s="45"/>
      <c r="BC144" s="45">
        <v>5</v>
      </c>
      <c r="BD144" s="45"/>
      <c r="BE144" s="45"/>
      <c r="BF144" s="45"/>
      <c r="BG144" s="45">
        <f t="shared" si="17"/>
        <v>5</v>
      </c>
    </row>
    <row r="145" spans="1:60" s="15" customFormat="1">
      <c r="A145" s="149" t="s">
        <v>307</v>
      </c>
      <c r="B145" s="149"/>
      <c r="C145" s="150" t="s">
        <v>105</v>
      </c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1"/>
      <c r="O145" s="151"/>
      <c r="P145" s="151" t="s">
        <v>106</v>
      </c>
      <c r="Q145" s="151"/>
      <c r="R145" s="151"/>
      <c r="S145" s="151"/>
      <c r="T145" s="149">
        <f t="shared" si="18"/>
        <v>5</v>
      </c>
      <c r="U145" s="149"/>
      <c r="V145" s="151">
        <v>150</v>
      </c>
      <c r="W145" s="151"/>
      <c r="X145" s="151">
        <f t="shared" si="19"/>
        <v>12</v>
      </c>
      <c r="Y145" s="151"/>
      <c r="Z145" s="149">
        <v>6</v>
      </c>
      <c r="AA145" s="149"/>
      <c r="AB145" s="151"/>
      <c r="AC145" s="151"/>
      <c r="AD145" s="151">
        <v>6</v>
      </c>
      <c r="AE145" s="151"/>
      <c r="AF145" s="151">
        <f t="shared" si="20"/>
        <v>138</v>
      </c>
      <c r="AG145" s="151"/>
      <c r="AH145" s="48"/>
      <c r="AI145" s="49"/>
      <c r="AJ145" s="48"/>
      <c r="AK145" s="49"/>
      <c r="AL145" s="48"/>
      <c r="AM145" s="49"/>
      <c r="AN145" s="48"/>
      <c r="AO145" s="49"/>
      <c r="AP145" s="48"/>
      <c r="AQ145" s="49"/>
      <c r="AR145" s="48">
        <v>6</v>
      </c>
      <c r="AS145" s="49">
        <v>6</v>
      </c>
      <c r="AT145" s="48"/>
      <c r="AU145" s="49"/>
      <c r="AV145" s="48"/>
      <c r="AW145" s="49"/>
      <c r="AY145" s="44"/>
      <c r="AZ145" s="45"/>
      <c r="BA145" s="45"/>
      <c r="BB145" s="45"/>
      <c r="BC145" s="45"/>
      <c r="BD145" s="45">
        <v>5</v>
      </c>
      <c r="BE145" s="45"/>
      <c r="BF145" s="45"/>
      <c r="BG145" s="45">
        <f t="shared" si="17"/>
        <v>5</v>
      </c>
    </row>
    <row r="146" spans="1:60" s="15" customFormat="1">
      <c r="A146" s="149" t="s">
        <v>308</v>
      </c>
      <c r="B146" s="149"/>
      <c r="C146" s="150" t="s">
        <v>107</v>
      </c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1"/>
      <c r="O146" s="151"/>
      <c r="P146" s="151" t="s">
        <v>106</v>
      </c>
      <c r="Q146" s="151"/>
      <c r="R146" s="151"/>
      <c r="S146" s="151"/>
      <c r="T146" s="149">
        <f t="shared" si="18"/>
        <v>5</v>
      </c>
      <c r="U146" s="149"/>
      <c r="V146" s="151">
        <v>150</v>
      </c>
      <c r="W146" s="151"/>
      <c r="X146" s="151">
        <f t="shared" si="19"/>
        <v>12</v>
      </c>
      <c r="Y146" s="151"/>
      <c r="Z146" s="149">
        <v>6</v>
      </c>
      <c r="AA146" s="149"/>
      <c r="AB146" s="151"/>
      <c r="AC146" s="151"/>
      <c r="AD146" s="151">
        <v>6</v>
      </c>
      <c r="AE146" s="151"/>
      <c r="AF146" s="151">
        <f t="shared" si="20"/>
        <v>138</v>
      </c>
      <c r="AG146" s="151"/>
      <c r="AH146" s="48"/>
      <c r="AI146" s="49"/>
      <c r="AJ146" s="48"/>
      <c r="AK146" s="49"/>
      <c r="AL146" s="48"/>
      <c r="AM146" s="49"/>
      <c r="AN146" s="48"/>
      <c r="AO146" s="49"/>
      <c r="AP146" s="48"/>
      <c r="AQ146" s="49"/>
      <c r="AR146" s="48">
        <v>6</v>
      </c>
      <c r="AS146" s="49">
        <v>6</v>
      </c>
      <c r="AT146" s="48"/>
      <c r="AU146" s="49"/>
      <c r="AV146" s="48"/>
      <c r="AW146" s="49"/>
      <c r="AY146" s="44"/>
      <c r="AZ146" s="45"/>
      <c r="BA146" s="45"/>
      <c r="BB146" s="45"/>
      <c r="BC146" s="45"/>
      <c r="BD146" s="45">
        <v>5</v>
      </c>
      <c r="BE146" s="45"/>
      <c r="BF146" s="45"/>
      <c r="BG146" s="45">
        <f t="shared" si="17"/>
        <v>5</v>
      </c>
    </row>
    <row r="147" spans="1:60" s="15" customFormat="1">
      <c r="A147" s="149" t="s">
        <v>309</v>
      </c>
      <c r="B147" s="149"/>
      <c r="C147" s="150" t="s">
        <v>108</v>
      </c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1"/>
      <c r="O147" s="151"/>
      <c r="P147" s="151" t="s">
        <v>109</v>
      </c>
      <c r="Q147" s="151"/>
      <c r="R147" s="151"/>
      <c r="S147" s="151"/>
      <c r="T147" s="149">
        <f t="shared" si="18"/>
        <v>5</v>
      </c>
      <c r="U147" s="149"/>
      <c r="V147" s="151">
        <v>150</v>
      </c>
      <c r="W147" s="151"/>
      <c r="X147" s="151">
        <f t="shared" si="19"/>
        <v>12</v>
      </c>
      <c r="Y147" s="151"/>
      <c r="Z147" s="149">
        <v>6</v>
      </c>
      <c r="AA147" s="149"/>
      <c r="AB147" s="151"/>
      <c r="AC147" s="151"/>
      <c r="AD147" s="151">
        <v>6</v>
      </c>
      <c r="AE147" s="151"/>
      <c r="AF147" s="151">
        <f t="shared" si="20"/>
        <v>138</v>
      </c>
      <c r="AG147" s="151"/>
      <c r="AH147" s="48"/>
      <c r="AI147" s="49"/>
      <c r="AJ147" s="48"/>
      <c r="AK147" s="49"/>
      <c r="AL147" s="48"/>
      <c r="AM147" s="49"/>
      <c r="AN147" s="48"/>
      <c r="AO147" s="49"/>
      <c r="AP147" s="48"/>
      <c r="AQ147" s="49"/>
      <c r="AR147" s="48"/>
      <c r="AS147" s="49"/>
      <c r="AT147" s="48">
        <v>6</v>
      </c>
      <c r="AU147" s="49">
        <v>6</v>
      </c>
      <c r="AV147" s="48"/>
      <c r="AW147" s="49"/>
      <c r="AY147" s="44"/>
      <c r="AZ147" s="45"/>
      <c r="BA147" s="45"/>
      <c r="BB147" s="45"/>
      <c r="BC147" s="45"/>
      <c r="BD147" s="45"/>
      <c r="BE147" s="45">
        <v>5</v>
      </c>
      <c r="BF147" s="45"/>
      <c r="BG147" s="45">
        <f t="shared" si="17"/>
        <v>5</v>
      </c>
    </row>
    <row r="148" spans="1:60" s="15" customFormat="1">
      <c r="A148" s="149" t="s">
        <v>310</v>
      </c>
      <c r="B148" s="149"/>
      <c r="C148" s="150" t="s">
        <v>110</v>
      </c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1"/>
      <c r="O148" s="151"/>
      <c r="P148" s="151" t="s">
        <v>99</v>
      </c>
      <c r="Q148" s="151"/>
      <c r="R148" s="151"/>
      <c r="S148" s="151"/>
      <c r="T148" s="149">
        <f t="shared" si="18"/>
        <v>5</v>
      </c>
      <c r="U148" s="149"/>
      <c r="V148" s="151">
        <v>150</v>
      </c>
      <c r="W148" s="151"/>
      <c r="X148" s="151">
        <f t="shared" si="19"/>
        <v>12</v>
      </c>
      <c r="Y148" s="151"/>
      <c r="Z148" s="149">
        <v>6</v>
      </c>
      <c r="AA148" s="149"/>
      <c r="AB148" s="151"/>
      <c r="AC148" s="151"/>
      <c r="AD148" s="151">
        <v>6</v>
      </c>
      <c r="AE148" s="151"/>
      <c r="AF148" s="151">
        <f t="shared" si="20"/>
        <v>138</v>
      </c>
      <c r="AG148" s="151"/>
      <c r="AH148" s="48"/>
      <c r="AI148" s="49"/>
      <c r="AJ148" s="48"/>
      <c r="AK148" s="49"/>
      <c r="AL148" s="48"/>
      <c r="AM148" s="49"/>
      <c r="AN148" s="48"/>
      <c r="AO148" s="49"/>
      <c r="AP148" s="48"/>
      <c r="AQ148" s="49"/>
      <c r="AR148" s="48"/>
      <c r="AS148" s="49"/>
      <c r="AT148" s="48">
        <v>6</v>
      </c>
      <c r="AU148" s="49">
        <v>6</v>
      </c>
      <c r="AV148" s="48"/>
      <c r="AW148" s="49"/>
      <c r="AY148" s="44"/>
      <c r="AZ148" s="45"/>
      <c r="BA148" s="45"/>
      <c r="BB148" s="45"/>
      <c r="BC148" s="45"/>
      <c r="BD148" s="45"/>
      <c r="BE148" s="45">
        <v>5</v>
      </c>
      <c r="BF148" s="45"/>
      <c r="BG148" s="45">
        <f t="shared" si="17"/>
        <v>5</v>
      </c>
    </row>
    <row r="149" spans="1:60" s="15" customFormat="1">
      <c r="A149" s="149" t="s">
        <v>311</v>
      </c>
      <c r="B149" s="149"/>
      <c r="C149" s="150" t="s">
        <v>111</v>
      </c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1"/>
      <c r="O149" s="151"/>
      <c r="P149" s="151" t="s">
        <v>112</v>
      </c>
      <c r="Q149" s="151"/>
      <c r="R149" s="151"/>
      <c r="S149" s="151"/>
      <c r="T149" s="149">
        <f t="shared" si="18"/>
        <v>5</v>
      </c>
      <c r="U149" s="149"/>
      <c r="V149" s="151">
        <v>150</v>
      </c>
      <c r="W149" s="151"/>
      <c r="X149" s="151">
        <f t="shared" si="19"/>
        <v>16</v>
      </c>
      <c r="Y149" s="151"/>
      <c r="Z149" s="149">
        <v>8</v>
      </c>
      <c r="AA149" s="149"/>
      <c r="AB149" s="151"/>
      <c r="AC149" s="151"/>
      <c r="AD149" s="151">
        <v>8</v>
      </c>
      <c r="AE149" s="151"/>
      <c r="AF149" s="151">
        <f t="shared" si="20"/>
        <v>134</v>
      </c>
      <c r="AG149" s="151"/>
      <c r="AH149" s="48"/>
      <c r="AI149" s="49"/>
      <c r="AJ149" s="48"/>
      <c r="AK149" s="49"/>
      <c r="AL149" s="48"/>
      <c r="AM149" s="49"/>
      <c r="AN149" s="48"/>
      <c r="AO149" s="49"/>
      <c r="AP149" s="48"/>
      <c r="AQ149" s="49"/>
      <c r="AR149" s="48"/>
      <c r="AS149" s="49"/>
      <c r="AT149" s="48"/>
      <c r="AU149" s="49"/>
      <c r="AV149" s="48">
        <v>8</v>
      </c>
      <c r="AW149" s="49">
        <v>8</v>
      </c>
      <c r="AY149" s="44"/>
      <c r="AZ149" s="45"/>
      <c r="BA149" s="45"/>
      <c r="BB149" s="45"/>
      <c r="BC149" s="45"/>
      <c r="BD149" s="45"/>
      <c r="BE149" s="45"/>
      <c r="BF149" s="45">
        <v>5</v>
      </c>
      <c r="BG149" s="45">
        <f t="shared" si="17"/>
        <v>5</v>
      </c>
    </row>
    <row r="150" spans="1:60" s="15" customFormat="1">
      <c r="A150" s="149" t="s">
        <v>312</v>
      </c>
      <c r="B150" s="149"/>
      <c r="C150" s="150" t="s">
        <v>113</v>
      </c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1"/>
      <c r="O150" s="151"/>
      <c r="P150" s="151" t="s">
        <v>112</v>
      </c>
      <c r="Q150" s="151"/>
      <c r="R150" s="151"/>
      <c r="S150" s="151"/>
      <c r="T150" s="149">
        <f t="shared" si="18"/>
        <v>5</v>
      </c>
      <c r="U150" s="149"/>
      <c r="V150" s="151">
        <v>150</v>
      </c>
      <c r="W150" s="151"/>
      <c r="X150" s="151">
        <f t="shared" si="19"/>
        <v>16</v>
      </c>
      <c r="Y150" s="151"/>
      <c r="Z150" s="149">
        <v>8</v>
      </c>
      <c r="AA150" s="149"/>
      <c r="AB150" s="151"/>
      <c r="AC150" s="151"/>
      <c r="AD150" s="151">
        <v>8</v>
      </c>
      <c r="AE150" s="151"/>
      <c r="AF150" s="151">
        <f t="shared" si="20"/>
        <v>134</v>
      </c>
      <c r="AG150" s="151"/>
      <c r="AH150" s="48"/>
      <c r="AI150" s="49"/>
      <c r="AJ150" s="48"/>
      <c r="AK150" s="49"/>
      <c r="AL150" s="48"/>
      <c r="AM150" s="49"/>
      <c r="AN150" s="48"/>
      <c r="AO150" s="49"/>
      <c r="AP150" s="48"/>
      <c r="AQ150" s="49"/>
      <c r="AR150" s="48"/>
      <c r="AS150" s="49"/>
      <c r="AT150" s="48"/>
      <c r="AU150" s="49"/>
      <c r="AV150" s="48">
        <v>8</v>
      </c>
      <c r="AW150" s="49">
        <v>8</v>
      </c>
      <c r="AY150" s="44"/>
      <c r="AZ150" s="45"/>
      <c r="BA150" s="45"/>
      <c r="BB150" s="45"/>
      <c r="BC150" s="45"/>
      <c r="BD150" s="45"/>
      <c r="BE150" s="45"/>
      <c r="BF150" s="45">
        <v>5</v>
      </c>
      <c r="BG150" s="45">
        <f t="shared" si="17"/>
        <v>5</v>
      </c>
    </row>
    <row r="151" spans="1:60" s="51" customFormat="1" ht="21.75" customHeight="1">
      <c r="A151" s="159"/>
      <c r="B151" s="159"/>
      <c r="C151" s="174" t="s">
        <v>84</v>
      </c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64"/>
      <c r="O151" s="164"/>
      <c r="P151" s="164"/>
      <c r="Q151" s="164"/>
      <c r="R151" s="164"/>
      <c r="S151" s="164"/>
      <c r="T151" s="159">
        <f>SUM(T141:U150)</f>
        <v>50</v>
      </c>
      <c r="U151" s="159"/>
      <c r="V151" s="159">
        <f>SUM(V141:W150)</f>
        <v>1500</v>
      </c>
      <c r="W151" s="159"/>
      <c r="X151" s="159">
        <f>SUM(X141:Y150)</f>
        <v>128</v>
      </c>
      <c r="Y151" s="159"/>
      <c r="Z151" s="159">
        <f>SUM(Z141:AA150)</f>
        <v>64</v>
      </c>
      <c r="AA151" s="159"/>
      <c r="AB151" s="159">
        <f>SUM(AB141:AC150)</f>
        <v>0</v>
      </c>
      <c r="AC151" s="159"/>
      <c r="AD151" s="159">
        <f>SUM(AD141:AE150)</f>
        <v>64</v>
      </c>
      <c r="AE151" s="159"/>
      <c r="AF151" s="159">
        <f>SUM(AF141:AG150)</f>
        <v>1372</v>
      </c>
      <c r="AG151" s="159"/>
      <c r="AH151" s="159">
        <f>SUM(AH141:AI150)</f>
        <v>0</v>
      </c>
      <c r="AI151" s="159"/>
      <c r="AJ151" s="159">
        <f>SUM(AJ141:AK150)</f>
        <v>0</v>
      </c>
      <c r="AK151" s="159"/>
      <c r="AL151" s="159">
        <f>SUM(AL141:AM150)</f>
        <v>12</v>
      </c>
      <c r="AM151" s="159"/>
      <c r="AN151" s="159">
        <f>SUM(AN141:AO150)</f>
        <v>12</v>
      </c>
      <c r="AO151" s="159"/>
      <c r="AP151" s="159">
        <f>SUM(AP141:AQ150)</f>
        <v>24</v>
      </c>
      <c r="AQ151" s="159"/>
      <c r="AR151" s="159">
        <f>SUM(AR141:AS150)</f>
        <v>24</v>
      </c>
      <c r="AS151" s="159"/>
      <c r="AT151" s="159">
        <f>SUM(AT141:AU150)</f>
        <v>24</v>
      </c>
      <c r="AU151" s="159"/>
      <c r="AV151" s="159">
        <f>SUM(AV141:AW150)</f>
        <v>32</v>
      </c>
      <c r="AW151" s="159"/>
      <c r="AY151" s="44"/>
      <c r="AZ151" s="45"/>
      <c r="BA151" s="45"/>
      <c r="BB151" s="45"/>
      <c r="BC151" s="45"/>
      <c r="BD151" s="45"/>
      <c r="BE151" s="45"/>
      <c r="BF151" s="45"/>
      <c r="BG151" s="45">
        <f t="shared" si="17"/>
        <v>0</v>
      </c>
    </row>
    <row r="152" spans="1:60" s="51" customFormat="1" ht="20.25" customHeight="1">
      <c r="A152" s="159"/>
      <c r="B152" s="159"/>
      <c r="C152" s="187" t="s">
        <v>93</v>
      </c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64"/>
      <c r="O152" s="164"/>
      <c r="P152" s="164"/>
      <c r="Q152" s="164"/>
      <c r="R152" s="164"/>
      <c r="S152" s="164"/>
      <c r="T152" s="159">
        <f>T151+T139</f>
        <v>60</v>
      </c>
      <c r="U152" s="159"/>
      <c r="V152" s="159">
        <f>V151+V139</f>
        <v>1800</v>
      </c>
      <c r="W152" s="159"/>
      <c r="X152" s="159">
        <f>X151+X139</f>
        <v>154</v>
      </c>
      <c r="Y152" s="159"/>
      <c r="Z152" s="159">
        <f>Z151+Z139</f>
        <v>78</v>
      </c>
      <c r="AA152" s="159"/>
      <c r="AB152" s="159">
        <f>AB151+AB139</f>
        <v>0</v>
      </c>
      <c r="AC152" s="159"/>
      <c r="AD152" s="159">
        <f>AD151+AD139</f>
        <v>76</v>
      </c>
      <c r="AE152" s="159"/>
      <c r="AF152" s="159">
        <f>AF151+AF139</f>
        <v>1646</v>
      </c>
      <c r="AG152" s="159"/>
      <c r="AH152" s="159">
        <f>AH151+AH139</f>
        <v>0</v>
      </c>
      <c r="AI152" s="159"/>
      <c r="AJ152" s="159">
        <f>AJ151+AJ139</f>
        <v>0</v>
      </c>
      <c r="AK152" s="159"/>
      <c r="AL152" s="159">
        <f>AL151+AL139</f>
        <v>22</v>
      </c>
      <c r="AM152" s="159"/>
      <c r="AN152" s="159">
        <f>AN151+AN139</f>
        <v>12</v>
      </c>
      <c r="AO152" s="159"/>
      <c r="AP152" s="159">
        <f>AP151+AP139</f>
        <v>32</v>
      </c>
      <c r="AQ152" s="159"/>
      <c r="AR152" s="159">
        <f>AR151+AR139</f>
        <v>24</v>
      </c>
      <c r="AS152" s="159"/>
      <c r="AT152" s="159">
        <f>AT151+AT139</f>
        <v>32</v>
      </c>
      <c r="AU152" s="159"/>
      <c r="AV152" s="159">
        <f>AV151+AV139</f>
        <v>32</v>
      </c>
      <c r="AW152" s="159"/>
      <c r="AY152" s="44"/>
      <c r="AZ152" s="45"/>
      <c r="BA152" s="45"/>
      <c r="BB152" s="45"/>
      <c r="BC152" s="45"/>
      <c r="BD152" s="45"/>
      <c r="BE152" s="45"/>
      <c r="BF152" s="45"/>
      <c r="BG152" s="45">
        <f t="shared" si="17"/>
        <v>0</v>
      </c>
    </row>
    <row r="153" spans="1:60" s="51" customFormat="1" ht="18" hidden="1" customHeight="1">
      <c r="A153" s="188" t="s">
        <v>114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55"/>
      <c r="AY153" s="44"/>
      <c r="AZ153" s="45"/>
      <c r="BA153" s="45"/>
      <c r="BB153" s="45"/>
      <c r="BC153" s="45"/>
      <c r="BD153" s="45"/>
      <c r="BE153" s="45"/>
      <c r="BF153" s="45"/>
      <c r="BG153" s="45">
        <f>SUM(AY153:BF153)</f>
        <v>0</v>
      </c>
      <c r="BH153" s="14"/>
    </row>
    <row r="154" spans="1:60" s="15" customFormat="1" ht="21" hidden="1" customHeight="1">
      <c r="A154" s="169">
        <v>1</v>
      </c>
      <c r="B154" s="183"/>
      <c r="C154" s="190" t="s">
        <v>115</v>
      </c>
      <c r="D154" s="191"/>
      <c r="E154" s="191"/>
      <c r="F154" s="191"/>
      <c r="G154" s="191"/>
      <c r="H154" s="191"/>
      <c r="I154" s="191"/>
      <c r="J154" s="191"/>
      <c r="K154" s="191"/>
      <c r="L154" s="191"/>
      <c r="M154" s="192"/>
      <c r="N154" s="178"/>
      <c r="O154" s="179"/>
      <c r="P154" s="178"/>
      <c r="Q154" s="179"/>
      <c r="R154" s="178"/>
      <c r="S154" s="179"/>
      <c r="T154" s="169" t="s">
        <v>116</v>
      </c>
      <c r="U154" s="183"/>
      <c r="V154" s="178"/>
      <c r="W154" s="179"/>
      <c r="X154" s="178"/>
      <c r="Y154" s="179"/>
      <c r="Z154" s="169"/>
      <c r="AA154" s="183"/>
      <c r="AB154" s="178"/>
      <c r="AC154" s="179"/>
      <c r="AD154" s="178"/>
      <c r="AE154" s="179"/>
      <c r="AF154" s="178"/>
      <c r="AG154" s="179"/>
      <c r="AH154" s="181"/>
      <c r="AI154" s="182"/>
      <c r="AJ154" s="181"/>
      <c r="AK154" s="182"/>
      <c r="AL154" s="181"/>
      <c r="AM154" s="182"/>
      <c r="AN154" s="181"/>
      <c r="AO154" s="182"/>
      <c r="AP154" s="181"/>
      <c r="AQ154" s="182"/>
      <c r="AR154" s="181"/>
      <c r="AS154" s="182"/>
      <c r="AT154" s="48"/>
      <c r="AU154" s="49"/>
      <c r="AV154" s="48"/>
      <c r="AW154" s="46"/>
      <c r="AX154" s="46"/>
      <c r="AY154" s="44"/>
      <c r="AZ154" s="45"/>
      <c r="BA154" s="45"/>
      <c r="BB154" s="45"/>
      <c r="BC154" s="45"/>
      <c r="BD154" s="45"/>
      <c r="BE154" s="45"/>
      <c r="BF154" s="45"/>
      <c r="BG154" s="45">
        <f>SUM(AY154:BF154)</f>
        <v>0</v>
      </c>
      <c r="BH154" s="14"/>
    </row>
    <row r="155" spans="1:60" s="15" customFormat="1" ht="18" hidden="1" customHeight="1">
      <c r="A155" s="169">
        <v>2</v>
      </c>
      <c r="B155" s="183"/>
      <c r="C155" s="150" t="s">
        <v>81</v>
      </c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1"/>
      <c r="O155" s="151"/>
      <c r="P155" s="151"/>
      <c r="Q155" s="151"/>
      <c r="R155" s="151"/>
      <c r="S155" s="151"/>
      <c r="T155" s="149" t="s">
        <v>116</v>
      </c>
      <c r="U155" s="149"/>
      <c r="V155" s="151"/>
      <c r="W155" s="151"/>
      <c r="X155" s="151">
        <f>SUM(Z155:AE155)</f>
        <v>0</v>
      </c>
      <c r="Y155" s="151"/>
      <c r="Z155" s="149"/>
      <c r="AA155" s="149"/>
      <c r="AB155" s="151"/>
      <c r="AC155" s="151"/>
      <c r="AD155" s="151"/>
      <c r="AE155" s="151"/>
      <c r="AF155" s="151"/>
      <c r="AG155" s="151"/>
      <c r="AH155" s="48"/>
      <c r="AI155" s="49"/>
      <c r="AJ155" s="48"/>
      <c r="AK155" s="49"/>
      <c r="AL155" s="48"/>
      <c r="AM155" s="49"/>
      <c r="AN155" s="48"/>
      <c r="AO155" s="49"/>
      <c r="AP155" s="155" t="s">
        <v>117</v>
      </c>
      <c r="AQ155" s="156"/>
      <c r="AR155" s="155" t="s">
        <v>117</v>
      </c>
      <c r="AS155" s="156"/>
      <c r="AT155" s="48"/>
      <c r="AU155" s="49"/>
      <c r="AV155" s="48"/>
      <c r="AW155" s="46"/>
      <c r="AX155" s="46"/>
      <c r="AY155" s="44"/>
      <c r="AZ155" s="45"/>
      <c r="BA155" s="45"/>
      <c r="BB155" s="45"/>
      <c r="BC155" s="45"/>
      <c r="BD155" s="45"/>
      <c r="BE155" s="45"/>
      <c r="BF155" s="45"/>
      <c r="BG155" s="45">
        <f>SUM(AY155:BF155)</f>
        <v>0</v>
      </c>
      <c r="BH155" s="14"/>
    </row>
    <row r="156" spans="1:60" s="51" customFormat="1" ht="22.5" hidden="1" customHeight="1">
      <c r="A156" s="159"/>
      <c r="B156" s="159"/>
      <c r="C156" s="184" t="s">
        <v>118</v>
      </c>
      <c r="D156" s="185"/>
      <c r="E156" s="185"/>
      <c r="F156" s="185"/>
      <c r="G156" s="185"/>
      <c r="H156" s="185"/>
      <c r="I156" s="185"/>
      <c r="J156" s="185"/>
      <c r="K156" s="185"/>
      <c r="L156" s="185"/>
      <c r="M156" s="186"/>
      <c r="N156" s="164"/>
      <c r="O156" s="164"/>
      <c r="P156" s="164"/>
      <c r="Q156" s="164"/>
      <c r="R156" s="164"/>
      <c r="S156" s="164"/>
      <c r="T156" s="155" t="s">
        <v>117</v>
      </c>
      <c r="U156" s="156"/>
      <c r="V156" s="155" t="s">
        <v>117</v>
      </c>
      <c r="W156" s="156"/>
      <c r="X156" s="164">
        <f>SUM(X154:Y155)</f>
        <v>0</v>
      </c>
      <c r="Y156" s="164"/>
      <c r="Z156" s="164">
        <f>SUM(Z154:AA155)</f>
        <v>0</v>
      </c>
      <c r="AA156" s="164"/>
      <c r="AB156" s="164">
        <f>SUM(AB154:AC155)</f>
        <v>0</v>
      </c>
      <c r="AC156" s="164"/>
      <c r="AD156" s="164">
        <f>SUM(AD154:AE155)</f>
        <v>0</v>
      </c>
      <c r="AE156" s="164"/>
      <c r="AF156" s="164">
        <f>SUM(AF154:AG155)</f>
        <v>0</v>
      </c>
      <c r="AG156" s="164"/>
      <c r="AH156" s="164">
        <v>0</v>
      </c>
      <c r="AI156" s="164"/>
      <c r="AJ156" s="164">
        <v>0</v>
      </c>
      <c r="AK156" s="164"/>
      <c r="AL156" s="155"/>
      <c r="AM156" s="156"/>
      <c r="AN156" s="155"/>
      <c r="AO156" s="156"/>
      <c r="AP156" s="155">
        <v>0</v>
      </c>
      <c r="AQ156" s="156"/>
      <c r="AR156" s="155">
        <v>0</v>
      </c>
      <c r="AS156" s="156"/>
      <c r="AT156" s="155">
        <v>0</v>
      </c>
      <c r="AU156" s="156"/>
      <c r="AV156" s="155">
        <v>0</v>
      </c>
      <c r="AW156" s="172"/>
      <c r="AX156" s="50"/>
      <c r="AY156" s="44"/>
      <c r="AZ156" s="45"/>
      <c r="BA156" s="45"/>
      <c r="BB156" s="45"/>
      <c r="BC156" s="45"/>
      <c r="BD156" s="45"/>
      <c r="BE156" s="45"/>
      <c r="BF156" s="45"/>
      <c r="BG156" s="45">
        <f t="shared" ref="BG156:BG170" si="21">SUM(AY156:BF156)</f>
        <v>0</v>
      </c>
      <c r="BH156" s="14"/>
    </row>
    <row r="157" spans="1:60" s="51" customFormat="1" ht="0.75" hidden="1" customHeight="1">
      <c r="A157" s="56"/>
      <c r="B157" s="50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44"/>
      <c r="AZ157" s="45"/>
      <c r="BA157" s="45"/>
      <c r="BB157" s="45"/>
      <c r="BC157" s="45"/>
      <c r="BD157" s="45"/>
      <c r="BE157" s="45"/>
      <c r="BF157" s="45"/>
      <c r="BG157" s="45">
        <f t="shared" si="21"/>
        <v>0</v>
      </c>
      <c r="BH157" s="14"/>
    </row>
    <row r="158" spans="1:60" s="51" customFormat="1" ht="19.5" hidden="1" customHeight="1">
      <c r="A158" s="175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6"/>
      <c r="AR158" s="176"/>
      <c r="AS158" s="176"/>
      <c r="AT158" s="176"/>
      <c r="AU158" s="176"/>
      <c r="AV158" s="176"/>
      <c r="AW158" s="176"/>
      <c r="AX158" s="47"/>
      <c r="AY158" s="44"/>
      <c r="AZ158" s="45"/>
      <c r="BA158" s="45"/>
      <c r="BB158" s="45"/>
      <c r="BC158" s="45"/>
      <c r="BD158" s="45"/>
      <c r="BE158" s="45"/>
      <c r="BF158" s="45"/>
      <c r="BG158" s="45"/>
      <c r="BH158" s="14"/>
    </row>
    <row r="159" spans="1:60" s="51" customFormat="1" ht="21.75" hidden="1" customHeight="1">
      <c r="A159" s="149"/>
      <c r="B159" s="149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1"/>
      <c r="O159" s="151"/>
      <c r="P159" s="151"/>
      <c r="Q159" s="151"/>
      <c r="R159" s="151"/>
      <c r="S159" s="151"/>
      <c r="T159" s="149"/>
      <c r="U159" s="149"/>
      <c r="V159" s="151"/>
      <c r="W159" s="151"/>
      <c r="X159" s="151"/>
      <c r="Y159" s="151"/>
      <c r="Z159" s="149"/>
      <c r="AA159" s="149"/>
      <c r="AB159" s="151"/>
      <c r="AC159" s="151"/>
      <c r="AD159" s="151"/>
      <c r="AE159" s="151"/>
      <c r="AF159" s="151"/>
      <c r="AG159" s="151"/>
      <c r="AH159" s="48"/>
      <c r="AI159" s="49"/>
      <c r="AJ159" s="48"/>
      <c r="AK159" s="49"/>
      <c r="AL159" s="48"/>
      <c r="AM159" s="49"/>
      <c r="AN159" s="48"/>
      <c r="AO159" s="49"/>
      <c r="AP159" s="48"/>
      <c r="AQ159" s="49"/>
      <c r="AR159" s="48"/>
      <c r="AS159" s="49"/>
      <c r="AT159" s="169"/>
      <c r="AU159" s="170"/>
      <c r="AV159" s="169"/>
      <c r="AW159" s="177"/>
      <c r="AX159" s="58"/>
      <c r="AY159" s="44"/>
      <c r="AZ159" s="45"/>
      <c r="BA159" s="45"/>
      <c r="BB159" s="45"/>
      <c r="BC159" s="45"/>
      <c r="BD159" s="45"/>
      <c r="BE159" s="45"/>
      <c r="BF159" s="45"/>
      <c r="BG159" s="45"/>
      <c r="BH159" s="14"/>
    </row>
    <row r="160" spans="1:60" s="51" customFormat="1" ht="21.75" hidden="1" customHeight="1">
      <c r="A160" s="149"/>
      <c r="B160" s="149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64"/>
      <c r="O160" s="164"/>
      <c r="P160" s="164"/>
      <c r="Q160" s="164"/>
      <c r="R160" s="164"/>
      <c r="S160" s="164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  <c r="AT160" s="159"/>
      <c r="AU160" s="159"/>
      <c r="AV160" s="159"/>
      <c r="AW160" s="155"/>
      <c r="AX160" s="50"/>
      <c r="AY160" s="44"/>
      <c r="AZ160" s="45"/>
      <c r="BA160" s="45"/>
      <c r="BB160" s="45"/>
      <c r="BC160" s="45"/>
      <c r="BD160" s="45"/>
      <c r="BE160" s="45"/>
      <c r="BF160" s="45"/>
      <c r="BG160" s="45"/>
      <c r="BH160" s="14"/>
    </row>
    <row r="161" spans="1:60" s="51" customFormat="1" ht="21.75" hidden="1" customHeight="1">
      <c r="A161" s="175"/>
      <c r="B161" s="176"/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47"/>
      <c r="AY161" s="44"/>
      <c r="AZ161" s="45"/>
      <c r="BA161" s="45"/>
      <c r="BB161" s="45"/>
      <c r="BC161" s="45"/>
      <c r="BD161" s="45"/>
      <c r="BE161" s="45"/>
      <c r="BF161" s="45"/>
      <c r="BG161" s="45"/>
      <c r="BH161" s="14"/>
    </row>
    <row r="162" spans="1:60" s="51" customFormat="1" ht="35.25" hidden="1" customHeight="1">
      <c r="A162" s="149"/>
      <c r="B162" s="149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51"/>
      <c r="O162" s="151"/>
      <c r="P162" s="151"/>
      <c r="Q162" s="151"/>
      <c r="R162" s="151"/>
      <c r="S162" s="151"/>
      <c r="T162" s="149"/>
      <c r="U162" s="149"/>
      <c r="V162" s="151"/>
      <c r="W162" s="151"/>
      <c r="X162" s="151"/>
      <c r="Y162" s="151"/>
      <c r="Z162" s="149"/>
      <c r="AA162" s="149"/>
      <c r="AB162" s="151"/>
      <c r="AC162" s="151"/>
      <c r="AD162" s="151"/>
      <c r="AE162" s="151"/>
      <c r="AF162" s="151"/>
      <c r="AG162" s="151"/>
      <c r="AH162" s="48"/>
      <c r="AI162" s="49"/>
      <c r="AJ162" s="169"/>
      <c r="AK162" s="170"/>
      <c r="AL162" s="48"/>
      <c r="AM162" s="49"/>
      <c r="AN162" s="48"/>
      <c r="AO162" s="49"/>
      <c r="AP162" s="48"/>
      <c r="AQ162" s="49"/>
      <c r="AR162" s="48"/>
      <c r="AS162" s="49"/>
      <c r="AT162" s="169"/>
      <c r="AU162" s="170"/>
      <c r="AV162" s="169"/>
      <c r="AW162" s="170"/>
      <c r="AY162" s="44"/>
      <c r="AZ162" s="45"/>
      <c r="BA162" s="45"/>
      <c r="BB162" s="45"/>
      <c r="BC162" s="45"/>
      <c r="BD162" s="45"/>
      <c r="BE162" s="45"/>
      <c r="BF162" s="45"/>
      <c r="BG162" s="45"/>
    </row>
    <row r="163" spans="1:60" s="51" customFormat="1" hidden="1">
      <c r="A163" s="149"/>
      <c r="B163" s="149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1"/>
      <c r="O163" s="151"/>
      <c r="P163" s="151"/>
      <c r="Q163" s="151"/>
      <c r="R163" s="151"/>
      <c r="S163" s="151"/>
      <c r="T163" s="149"/>
      <c r="U163" s="149"/>
      <c r="V163" s="151"/>
      <c r="W163" s="151"/>
      <c r="X163" s="151"/>
      <c r="Y163" s="151"/>
      <c r="Z163" s="149"/>
      <c r="AA163" s="149"/>
      <c r="AB163" s="151"/>
      <c r="AC163" s="151"/>
      <c r="AD163" s="151"/>
      <c r="AE163" s="151"/>
      <c r="AF163" s="151"/>
      <c r="AG163" s="151"/>
      <c r="AH163" s="48"/>
      <c r="AI163" s="49"/>
      <c r="AJ163" s="48"/>
      <c r="AK163" s="49"/>
      <c r="AL163" s="48"/>
      <c r="AM163" s="49"/>
      <c r="AN163" s="48"/>
      <c r="AO163" s="49"/>
      <c r="AP163" s="48"/>
      <c r="AQ163" s="49"/>
      <c r="AR163" s="48"/>
      <c r="AS163" s="49"/>
      <c r="AT163" s="169"/>
      <c r="AU163" s="170"/>
      <c r="AV163" s="169"/>
      <c r="AW163" s="170"/>
      <c r="AY163" s="44"/>
      <c r="AZ163" s="45"/>
      <c r="BA163" s="45"/>
      <c r="BB163" s="45"/>
      <c r="BC163" s="45"/>
      <c r="BD163" s="45"/>
      <c r="BE163" s="45"/>
      <c r="BF163" s="45"/>
      <c r="BG163" s="45"/>
    </row>
    <row r="164" spans="1:60" s="51" customFormat="1" ht="21" hidden="1" customHeight="1">
      <c r="A164" s="149"/>
      <c r="B164" s="149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64"/>
      <c r="O164" s="164"/>
      <c r="P164" s="164"/>
      <c r="Q164" s="164"/>
      <c r="R164" s="164"/>
      <c r="S164" s="164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59"/>
      <c r="AT164" s="159"/>
      <c r="AU164" s="159"/>
      <c r="AV164" s="159"/>
      <c r="AW164" s="155"/>
      <c r="AX164" s="50"/>
      <c r="AY164" s="44"/>
      <c r="AZ164" s="45"/>
      <c r="BA164" s="45"/>
      <c r="BB164" s="45"/>
      <c r="BC164" s="45"/>
      <c r="BD164" s="45"/>
      <c r="BE164" s="45"/>
      <c r="BF164" s="45"/>
      <c r="BG164" s="45"/>
      <c r="BH164" s="14"/>
    </row>
    <row r="165" spans="1:60" s="51" customFormat="1" ht="17.25" customHeight="1">
      <c r="A165" s="159"/>
      <c r="B165" s="159"/>
      <c r="C165" s="152" t="s">
        <v>121</v>
      </c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4"/>
      <c r="T165" s="165">
        <f>T164+T160+T152+T133</f>
        <v>240</v>
      </c>
      <c r="U165" s="165"/>
      <c r="V165" s="165">
        <f>V164+V160+V152+V133</f>
        <v>7200</v>
      </c>
      <c r="W165" s="165"/>
      <c r="X165" s="165">
        <f>X164+X160+X152+X133</f>
        <v>696</v>
      </c>
      <c r="Y165" s="165"/>
      <c r="Z165" s="165">
        <f>Z164+Z160+Z152+Z133</f>
        <v>350</v>
      </c>
      <c r="AA165" s="165"/>
      <c r="AB165" s="165">
        <f>AB164+AB160+AB152+AB133</f>
        <v>0</v>
      </c>
      <c r="AC165" s="165"/>
      <c r="AD165" s="165">
        <f>AD164+AD160+AD152+AD133</f>
        <v>346</v>
      </c>
      <c r="AE165" s="165"/>
      <c r="AF165" s="165">
        <f>AF164+AF160+AF152+AF133</f>
        <v>6504</v>
      </c>
      <c r="AG165" s="165"/>
      <c r="AH165" s="155">
        <f>AH152+AH133</f>
        <v>72</v>
      </c>
      <c r="AI165" s="156"/>
      <c r="AJ165" s="155">
        <f>AJ152+AJ133</f>
        <v>72</v>
      </c>
      <c r="AK165" s="156"/>
      <c r="AL165" s="155">
        <f>AL152+AL133</f>
        <v>72</v>
      </c>
      <c r="AM165" s="156"/>
      <c r="AN165" s="155">
        <f>AN152+AN133</f>
        <v>72</v>
      </c>
      <c r="AO165" s="156"/>
      <c r="AP165" s="155">
        <f>AP152+AP133</f>
        <v>90</v>
      </c>
      <c r="AQ165" s="156"/>
      <c r="AR165" s="155">
        <f>AR152+AR133</f>
        <v>114</v>
      </c>
      <c r="AS165" s="156"/>
      <c r="AT165" s="155">
        <f>AT152+AT133</f>
        <v>126</v>
      </c>
      <c r="AU165" s="156"/>
      <c r="AV165" s="155">
        <f>AV152+AV133</f>
        <v>78</v>
      </c>
      <c r="AW165" s="172"/>
      <c r="AX165" s="50"/>
      <c r="AY165" s="44"/>
      <c r="AZ165" s="45"/>
      <c r="BA165" s="45"/>
      <c r="BB165" s="45"/>
      <c r="BC165" s="45"/>
      <c r="BD165" s="45"/>
      <c r="BE165" s="45"/>
      <c r="BF165" s="45"/>
      <c r="BG165" s="45">
        <f t="shared" si="21"/>
        <v>0</v>
      </c>
      <c r="BH165" s="14"/>
    </row>
    <row r="166" spans="1:60" s="51" customFormat="1" ht="17.25" customHeight="1">
      <c r="A166" s="159"/>
      <c r="B166" s="159"/>
      <c r="C166" s="166" t="s">
        <v>121</v>
      </c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8"/>
      <c r="T166" s="148">
        <v>240</v>
      </c>
      <c r="U166" s="148"/>
      <c r="V166" s="148">
        <v>7200</v>
      </c>
      <c r="W166" s="148"/>
      <c r="X166" s="148">
        <f>SUM(AH166:AW166)</f>
        <v>696</v>
      </c>
      <c r="Y166" s="148"/>
      <c r="Z166" s="165"/>
      <c r="AA166" s="165"/>
      <c r="AB166" s="165"/>
      <c r="AC166" s="165"/>
      <c r="AD166" s="165"/>
      <c r="AE166" s="165"/>
      <c r="AF166" s="148">
        <f>V166-X166</f>
        <v>6504</v>
      </c>
      <c r="AG166" s="148"/>
      <c r="AH166" s="146">
        <v>72</v>
      </c>
      <c r="AI166" s="147"/>
      <c r="AJ166" s="146">
        <v>72</v>
      </c>
      <c r="AK166" s="147"/>
      <c r="AL166" s="146">
        <v>72</v>
      </c>
      <c r="AM166" s="147"/>
      <c r="AN166" s="146">
        <v>72</v>
      </c>
      <c r="AO166" s="147"/>
      <c r="AP166" s="146">
        <v>90</v>
      </c>
      <c r="AQ166" s="147"/>
      <c r="AR166" s="146">
        <v>114</v>
      </c>
      <c r="AS166" s="147"/>
      <c r="AT166" s="146">
        <v>126</v>
      </c>
      <c r="AU166" s="147"/>
      <c r="AV166" s="146">
        <v>78</v>
      </c>
      <c r="AW166" s="173"/>
      <c r="AX166" s="59"/>
      <c r="AY166" s="44">
        <f>SUM(AY65:AY165)</f>
        <v>31.5</v>
      </c>
      <c r="AZ166" s="44">
        <f t="shared" ref="AZ166:BF166" si="22">SUM(AZ65:AZ165)</f>
        <v>28.5</v>
      </c>
      <c r="BA166" s="44">
        <f t="shared" si="22"/>
        <v>29</v>
      </c>
      <c r="BB166" s="44">
        <f t="shared" si="22"/>
        <v>31</v>
      </c>
      <c r="BC166" s="44">
        <f t="shared" si="22"/>
        <v>30</v>
      </c>
      <c r="BD166" s="44">
        <f t="shared" si="22"/>
        <v>30</v>
      </c>
      <c r="BE166" s="44">
        <f t="shared" si="22"/>
        <v>26</v>
      </c>
      <c r="BF166" s="44">
        <f t="shared" si="22"/>
        <v>34</v>
      </c>
      <c r="BG166" s="45">
        <f t="shared" si="21"/>
        <v>240</v>
      </c>
      <c r="BH166" s="14"/>
    </row>
    <row r="167" spans="1:60" s="15" customFormat="1" ht="15" customHeight="1">
      <c r="A167" s="149"/>
      <c r="B167" s="149"/>
      <c r="C167" s="152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4"/>
      <c r="AH167" s="157"/>
      <c r="AI167" s="158"/>
      <c r="AJ167" s="157"/>
      <c r="AK167" s="158"/>
      <c r="AL167" s="157"/>
      <c r="AM167" s="158"/>
      <c r="AN167" s="157"/>
      <c r="AO167" s="158"/>
      <c r="AP167" s="157"/>
      <c r="AQ167" s="158"/>
      <c r="AR167" s="157"/>
      <c r="AS167" s="158"/>
      <c r="AT167" s="157"/>
      <c r="AU167" s="158"/>
      <c r="AV167" s="157"/>
      <c r="AW167" s="171"/>
      <c r="AX167" s="60"/>
      <c r="AY167" s="162">
        <f>SUM(AY166:AZ166)</f>
        <v>60</v>
      </c>
      <c r="AZ167" s="156"/>
      <c r="BA167" s="155">
        <f>SUM(BA166:BB166)</f>
        <v>60</v>
      </c>
      <c r="BB167" s="156"/>
      <c r="BC167" s="155">
        <f>SUM(BC166:BD166)</f>
        <v>60</v>
      </c>
      <c r="BD167" s="156"/>
      <c r="BE167" s="155">
        <f>SUM(BE166:BF166)</f>
        <v>60</v>
      </c>
      <c r="BF167" s="156"/>
      <c r="BG167" s="142">
        <f>SUM(BG62:BG165)</f>
        <v>240</v>
      </c>
      <c r="BH167" s="14"/>
    </row>
    <row r="168" spans="1:60" s="15" customFormat="1" ht="15.75" customHeight="1">
      <c r="A168" s="149"/>
      <c r="B168" s="149"/>
      <c r="C168" s="152" t="s">
        <v>122</v>
      </c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4"/>
      <c r="AH168" s="61">
        <v>3</v>
      </c>
      <c r="AI168" s="62"/>
      <c r="AJ168" s="61">
        <v>3</v>
      </c>
      <c r="AK168" s="62"/>
      <c r="AL168" s="61">
        <v>3</v>
      </c>
      <c r="AM168" s="62"/>
      <c r="AN168" s="61">
        <v>3</v>
      </c>
      <c r="AO168" s="62"/>
      <c r="AP168" s="61">
        <v>3</v>
      </c>
      <c r="AQ168" s="62"/>
      <c r="AR168" s="61">
        <v>3</v>
      </c>
      <c r="AS168" s="62"/>
      <c r="AT168" s="61">
        <v>3</v>
      </c>
      <c r="AU168" s="62"/>
      <c r="AV168" s="61">
        <v>2</v>
      </c>
      <c r="AW168" s="63"/>
      <c r="AX168" s="63"/>
      <c r="AY168" s="163">
        <v>16</v>
      </c>
      <c r="AZ168" s="161"/>
      <c r="BA168" s="160">
        <v>15</v>
      </c>
      <c r="BB168" s="161"/>
      <c r="BC168" s="160">
        <v>14</v>
      </c>
      <c r="BD168" s="161"/>
      <c r="BE168" s="160">
        <v>12</v>
      </c>
      <c r="BF168" s="161"/>
      <c r="BG168" s="45">
        <f t="shared" si="21"/>
        <v>57</v>
      </c>
      <c r="BH168" s="14"/>
    </row>
    <row r="169" spans="1:60" s="15" customFormat="1" ht="14.25" customHeight="1">
      <c r="A169" s="149"/>
      <c r="B169" s="149"/>
      <c r="C169" s="152" t="s">
        <v>123</v>
      </c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/>
      <c r="AG169" s="154"/>
      <c r="AH169" s="61">
        <v>4</v>
      </c>
      <c r="AI169" s="62"/>
      <c r="AJ169" s="113">
        <v>5</v>
      </c>
      <c r="AK169" s="62"/>
      <c r="AL169" s="61">
        <v>5</v>
      </c>
      <c r="AM169" s="62"/>
      <c r="AN169" s="61">
        <v>2</v>
      </c>
      <c r="AO169" s="62"/>
      <c r="AP169" s="61">
        <v>4</v>
      </c>
      <c r="AQ169" s="62"/>
      <c r="AR169" s="61">
        <v>2</v>
      </c>
      <c r="AS169" s="62"/>
      <c r="AT169" s="61">
        <v>3</v>
      </c>
      <c r="AU169" s="62"/>
      <c r="AV169" s="61">
        <v>2</v>
      </c>
      <c r="AW169" s="63"/>
      <c r="AX169" s="63"/>
      <c r="AY169" s="44"/>
      <c r="AZ169" s="45"/>
      <c r="BA169" s="45"/>
      <c r="BB169" s="45"/>
      <c r="BC169" s="45"/>
      <c r="BD169" s="45"/>
      <c r="BE169" s="45"/>
      <c r="BF169" s="45"/>
      <c r="BG169" s="45">
        <f t="shared" si="21"/>
        <v>0</v>
      </c>
      <c r="BH169" s="14"/>
    </row>
    <row r="170" spans="1:60" s="15" customFormat="1" ht="15" customHeight="1">
      <c r="A170" s="149"/>
      <c r="B170" s="149"/>
      <c r="C170" s="152" t="s">
        <v>124</v>
      </c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/>
      <c r="AG170" s="154"/>
      <c r="AH170" s="54"/>
      <c r="AI170" s="64"/>
      <c r="AJ170" s="54"/>
      <c r="AK170" s="64"/>
      <c r="AL170" s="54"/>
      <c r="AM170" s="64"/>
      <c r="AN170" s="54">
        <v>1</v>
      </c>
      <c r="AO170" s="64"/>
      <c r="AP170" s="54"/>
      <c r="AQ170" s="64"/>
      <c r="AR170" s="54">
        <v>1</v>
      </c>
      <c r="AS170" s="64"/>
      <c r="AT170" s="54"/>
      <c r="AU170" s="64"/>
      <c r="AV170" s="54"/>
      <c r="AW170" s="60"/>
      <c r="AX170" s="60"/>
      <c r="AY170" s="44"/>
      <c r="AZ170" s="45"/>
      <c r="BA170" s="45"/>
      <c r="BB170" s="45"/>
      <c r="BC170" s="45"/>
      <c r="BD170" s="45"/>
      <c r="BE170" s="45"/>
      <c r="BF170" s="45"/>
      <c r="BG170" s="45">
        <f t="shared" si="21"/>
        <v>0</v>
      </c>
      <c r="BH170" s="14"/>
    </row>
    <row r="171" spans="1:60" s="15" customFormat="1" ht="38.25" customHeight="1">
      <c r="A171" s="65"/>
      <c r="B171" s="65"/>
      <c r="C171" s="37"/>
      <c r="D171" s="37"/>
      <c r="E171" s="37"/>
      <c r="G171" s="37"/>
      <c r="H171" s="37"/>
      <c r="I171" s="37"/>
      <c r="J171" s="37"/>
      <c r="K171" s="37"/>
      <c r="L171" s="37"/>
      <c r="M171" s="37"/>
      <c r="N171" s="42"/>
      <c r="O171" s="42"/>
      <c r="P171" s="42"/>
      <c r="Q171" s="42"/>
      <c r="R171" s="42"/>
      <c r="S171" s="42"/>
      <c r="T171" s="65"/>
      <c r="U171" s="65"/>
      <c r="V171" s="42"/>
      <c r="W171" s="42"/>
      <c r="X171" s="42"/>
      <c r="Y171" s="42"/>
      <c r="Z171" s="65"/>
      <c r="AA171" s="65"/>
      <c r="AB171" s="42"/>
      <c r="AC171" s="42"/>
      <c r="AD171" s="42"/>
      <c r="AE171" s="42"/>
      <c r="AF171" s="42"/>
      <c r="AG171" s="42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</row>
    <row r="172" spans="1:60" s="51" customFormat="1" ht="15.75" customHeight="1">
      <c r="A172" s="14"/>
      <c r="B172" s="14"/>
      <c r="C172" s="14"/>
      <c r="D172" s="14"/>
      <c r="E172" s="14"/>
      <c r="G172" s="14"/>
      <c r="H172" s="14"/>
      <c r="I172" s="14"/>
      <c r="J172" s="14"/>
      <c r="K172" s="14"/>
      <c r="L172" s="14"/>
      <c r="M172" s="14"/>
      <c r="N172" s="14"/>
      <c r="P172" s="14"/>
      <c r="Q172" s="14"/>
      <c r="R172" s="14"/>
      <c r="S172" s="14" t="s">
        <v>154</v>
      </c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Y172" s="14"/>
      <c r="AZ172" s="14"/>
      <c r="BA172" s="14"/>
      <c r="BB172" s="14"/>
      <c r="BC172" s="14"/>
      <c r="BD172" s="14"/>
      <c r="BE172" s="14"/>
      <c r="BF172" s="14"/>
      <c r="BG172" s="14"/>
    </row>
    <row r="173" spans="1:60" s="51" customFormat="1" ht="15.75" customHeight="1">
      <c r="A173" s="66"/>
      <c r="B173" s="67"/>
      <c r="C173" s="57"/>
      <c r="D173" s="50" t="s">
        <v>155</v>
      </c>
      <c r="E173" s="57"/>
      <c r="F173" s="68"/>
      <c r="G173" s="57"/>
      <c r="H173" s="57"/>
      <c r="I173" s="18"/>
      <c r="J173" s="69"/>
      <c r="K173" s="69"/>
      <c r="L173" s="70"/>
      <c r="M173" s="70"/>
      <c r="N173" s="71" t="s">
        <v>156</v>
      </c>
      <c r="O173" s="72"/>
      <c r="P173" s="70"/>
      <c r="Q173" s="70"/>
      <c r="R173" s="73"/>
      <c r="S173" s="74"/>
      <c r="T173" s="69"/>
      <c r="U173" s="70"/>
      <c r="V173" s="70"/>
      <c r="W173" s="71" t="s">
        <v>157</v>
      </c>
      <c r="X173" s="72"/>
      <c r="Y173" s="70"/>
      <c r="Z173" s="70"/>
      <c r="AA173" s="73"/>
      <c r="AB173" s="74"/>
      <c r="AC173" s="69"/>
      <c r="AD173" s="70"/>
      <c r="AE173" s="70"/>
      <c r="AF173" s="71" t="s">
        <v>158</v>
      </c>
      <c r="AG173" s="72"/>
      <c r="AH173" s="70"/>
      <c r="AI173" s="70"/>
      <c r="AJ173" s="73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Y173" s="14"/>
      <c r="AZ173" s="14"/>
      <c r="BA173" s="14"/>
      <c r="BB173" s="14"/>
      <c r="BC173" s="14"/>
      <c r="BD173" s="14"/>
      <c r="BE173" s="14"/>
      <c r="BF173" s="14"/>
      <c r="BG173" s="14"/>
    </row>
    <row r="174" spans="1:60" s="77" customFormat="1" ht="29.25" customHeight="1">
      <c r="A174" s="75"/>
      <c r="B174" s="76"/>
      <c r="C174" s="76"/>
      <c r="D174" s="76"/>
      <c r="E174" s="76"/>
      <c r="G174" s="76"/>
      <c r="H174" s="76"/>
      <c r="I174" s="76"/>
      <c r="J174" s="78"/>
      <c r="K174" s="79"/>
      <c r="L174" s="79"/>
      <c r="M174" s="79"/>
      <c r="N174" s="79"/>
      <c r="O174" s="80"/>
      <c r="P174" s="79"/>
      <c r="Q174" s="79"/>
      <c r="R174" s="79"/>
      <c r="S174" s="275" t="s">
        <v>265</v>
      </c>
      <c r="T174" s="276"/>
      <c r="U174" s="276"/>
      <c r="V174" s="276"/>
      <c r="W174" s="276"/>
      <c r="X174" s="276"/>
      <c r="Y174" s="276"/>
      <c r="Z174" s="276"/>
      <c r="AA174" s="277"/>
      <c r="AB174" s="269" t="s">
        <v>266</v>
      </c>
      <c r="AC174" s="270"/>
      <c r="AD174" s="270"/>
      <c r="AE174" s="270"/>
      <c r="AF174" s="270"/>
      <c r="AG174" s="270"/>
      <c r="AH174" s="270"/>
      <c r="AI174" s="270"/>
      <c r="AJ174" s="271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Y174" s="76"/>
      <c r="AZ174" s="76"/>
      <c r="BA174" s="76"/>
      <c r="BB174" s="76"/>
      <c r="BC174" s="76"/>
      <c r="BD174" s="76"/>
      <c r="BE174" s="76"/>
      <c r="BF174" s="76"/>
      <c r="BG174" s="76"/>
    </row>
    <row r="175" spans="1:60" s="39" customFormat="1" ht="15.75" customHeight="1">
      <c r="A175" s="81"/>
      <c r="B175" s="82"/>
      <c r="C175" s="82"/>
      <c r="D175" s="82"/>
      <c r="E175" s="82"/>
      <c r="G175" s="82"/>
      <c r="H175" s="82"/>
      <c r="I175" s="82"/>
      <c r="J175" s="81"/>
      <c r="K175" s="82"/>
      <c r="L175" s="82"/>
      <c r="M175" s="82"/>
      <c r="N175" s="82"/>
      <c r="P175" s="82"/>
      <c r="Q175" s="82"/>
      <c r="R175" s="82"/>
      <c r="S175" s="81" t="s">
        <v>161</v>
      </c>
      <c r="T175" s="82"/>
      <c r="U175" s="82"/>
      <c r="V175" s="82"/>
      <c r="W175" s="82"/>
      <c r="Y175" s="82"/>
      <c r="Z175" s="82"/>
      <c r="AA175" s="82"/>
      <c r="AB175" s="278" t="s">
        <v>267</v>
      </c>
      <c r="AC175" s="279"/>
      <c r="AD175" s="279"/>
      <c r="AE175" s="279"/>
      <c r="AF175" s="279"/>
      <c r="AG175" s="279"/>
      <c r="AH175" s="279"/>
      <c r="AI175" s="279"/>
      <c r="AJ175" s="280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Y175" s="76"/>
      <c r="AZ175" s="76"/>
      <c r="BA175" s="76"/>
      <c r="BB175" s="76"/>
      <c r="BC175" s="76"/>
      <c r="BD175" s="76"/>
      <c r="BE175" s="76"/>
      <c r="BF175" s="76"/>
      <c r="BG175" s="76"/>
    </row>
    <row r="176" spans="1:60" s="39" customFormat="1" ht="29.25" customHeight="1">
      <c r="A176" s="81"/>
      <c r="B176" s="82"/>
      <c r="C176" s="82"/>
      <c r="D176" s="82"/>
      <c r="E176" s="82"/>
      <c r="G176" s="82"/>
      <c r="H176" s="82"/>
      <c r="I176" s="82"/>
      <c r="J176" s="81"/>
      <c r="K176" s="82"/>
      <c r="L176" s="82"/>
      <c r="M176" s="82"/>
      <c r="N176" s="82"/>
      <c r="P176" s="82"/>
      <c r="Q176" s="82"/>
      <c r="R176" s="82"/>
      <c r="S176" s="81" t="s">
        <v>162</v>
      </c>
      <c r="T176" s="82"/>
      <c r="U176" s="82"/>
      <c r="V176" s="82"/>
      <c r="W176" s="82"/>
      <c r="Y176" s="82"/>
      <c r="Z176" s="82"/>
      <c r="AA176" s="82"/>
      <c r="AB176" s="272" t="s">
        <v>268</v>
      </c>
      <c r="AC176" s="273"/>
      <c r="AD176" s="273"/>
      <c r="AE176" s="273"/>
      <c r="AF176" s="273"/>
      <c r="AG176" s="273"/>
      <c r="AH176" s="273"/>
      <c r="AI176" s="273"/>
      <c r="AJ176" s="274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Y176" s="76"/>
      <c r="AZ176" s="76"/>
      <c r="BA176" s="76"/>
      <c r="BB176" s="76"/>
      <c r="BC176" s="76"/>
      <c r="BD176" s="76"/>
      <c r="BE176" s="76"/>
      <c r="BF176" s="76"/>
      <c r="BG176" s="76"/>
    </row>
    <row r="177" spans="1:59" s="39" customFormat="1" ht="15.75" customHeight="1">
      <c r="A177" s="81"/>
      <c r="B177" s="82"/>
      <c r="C177" s="82"/>
      <c r="D177" s="82"/>
      <c r="E177" s="82"/>
      <c r="G177" s="82"/>
      <c r="H177" s="82"/>
      <c r="I177" s="82"/>
      <c r="J177" s="81"/>
      <c r="K177" s="82"/>
      <c r="L177" s="82"/>
      <c r="M177" s="82"/>
      <c r="N177" s="82"/>
      <c r="P177" s="82"/>
      <c r="Q177" s="82"/>
      <c r="R177" s="82"/>
      <c r="S177" s="83" t="s">
        <v>163</v>
      </c>
      <c r="T177" s="82"/>
      <c r="U177" s="82"/>
      <c r="V177" s="82"/>
      <c r="W177" s="82"/>
      <c r="Y177" s="82"/>
      <c r="Z177" s="82"/>
      <c r="AA177" s="82"/>
      <c r="AB177" s="81"/>
      <c r="AC177" s="82"/>
      <c r="AD177" s="82"/>
      <c r="AE177" s="82"/>
      <c r="AF177" s="82"/>
      <c r="AH177" s="82"/>
      <c r="AI177" s="82"/>
      <c r="AJ177" s="84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Y177" s="76"/>
      <c r="AZ177" s="76"/>
      <c r="BA177" s="76"/>
      <c r="BB177" s="76"/>
      <c r="BC177" s="76"/>
      <c r="BD177" s="76"/>
      <c r="BE177" s="76"/>
      <c r="BF177" s="76"/>
      <c r="BG177" s="76"/>
    </row>
    <row r="178" spans="1:59" s="39" customFormat="1" ht="15.75" customHeight="1">
      <c r="A178" s="81"/>
      <c r="B178" s="82"/>
      <c r="C178" s="82"/>
      <c r="D178" s="82"/>
      <c r="E178" s="82"/>
      <c r="G178" s="82"/>
      <c r="H178" s="82"/>
      <c r="I178" s="82"/>
      <c r="J178" s="81"/>
      <c r="K178" s="82"/>
      <c r="L178" s="82"/>
      <c r="M178" s="82"/>
      <c r="N178" s="82"/>
      <c r="P178" s="82"/>
      <c r="Q178" s="82"/>
      <c r="R178" s="82"/>
      <c r="S178" s="81" t="s">
        <v>164</v>
      </c>
      <c r="T178" s="82"/>
      <c r="U178" s="82"/>
      <c r="V178" s="82"/>
      <c r="W178" s="82"/>
      <c r="Y178" s="82"/>
      <c r="Z178" s="82"/>
      <c r="AA178" s="82"/>
      <c r="AB178" s="81"/>
      <c r="AC178" s="82"/>
      <c r="AD178" s="82"/>
      <c r="AE178" s="82"/>
      <c r="AF178" s="82"/>
      <c r="AH178" s="82"/>
      <c r="AI178" s="82"/>
      <c r="AJ178" s="84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Y178" s="76"/>
      <c r="AZ178" s="76"/>
      <c r="BA178" s="76"/>
      <c r="BB178" s="76"/>
      <c r="BC178" s="76"/>
      <c r="BD178" s="76"/>
      <c r="BE178" s="76"/>
      <c r="BF178" s="76"/>
      <c r="BG178" s="76"/>
    </row>
    <row r="179" spans="1:59" s="39" customFormat="1" ht="15.75" customHeight="1">
      <c r="A179" s="81"/>
      <c r="B179" s="82"/>
      <c r="C179" s="82"/>
      <c r="D179" s="82"/>
      <c r="E179" s="82"/>
      <c r="G179" s="82"/>
      <c r="H179" s="82"/>
      <c r="I179" s="82"/>
      <c r="J179" s="81"/>
      <c r="K179" s="82"/>
      <c r="L179" s="82"/>
      <c r="M179" s="82"/>
      <c r="N179" s="82"/>
      <c r="P179" s="82"/>
      <c r="Q179" s="82"/>
      <c r="R179" s="82"/>
      <c r="S179" s="81" t="s">
        <v>165</v>
      </c>
      <c r="T179" s="82"/>
      <c r="U179" s="82"/>
      <c r="V179" s="82"/>
      <c r="W179" s="82"/>
      <c r="Y179" s="82"/>
      <c r="Z179" s="82"/>
      <c r="AA179" s="82"/>
      <c r="AB179" s="81"/>
      <c r="AC179" s="82"/>
      <c r="AD179" s="82"/>
      <c r="AE179" s="82"/>
      <c r="AF179" s="82"/>
      <c r="AH179" s="82"/>
      <c r="AI179" s="82"/>
      <c r="AJ179" s="84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Y179" s="76"/>
      <c r="AZ179" s="76"/>
      <c r="BA179" s="76"/>
      <c r="BB179" s="76"/>
      <c r="BC179" s="76"/>
      <c r="BD179" s="76"/>
      <c r="BE179" s="76"/>
      <c r="BF179" s="76"/>
      <c r="BG179" s="76"/>
    </row>
    <row r="180" spans="1:59" s="39" customFormat="1" ht="15.75" customHeight="1">
      <c r="A180" s="81"/>
      <c r="B180" s="82"/>
      <c r="C180" s="82"/>
      <c r="D180" s="82"/>
      <c r="E180" s="82"/>
      <c r="G180" s="82"/>
      <c r="H180" s="82"/>
      <c r="I180" s="82"/>
      <c r="J180" s="81"/>
      <c r="K180" s="82"/>
      <c r="L180" s="82"/>
      <c r="M180" s="82"/>
      <c r="N180" s="82"/>
      <c r="P180" s="82"/>
      <c r="Q180" s="82"/>
      <c r="R180" s="82"/>
      <c r="S180" s="81" t="s">
        <v>166</v>
      </c>
      <c r="T180" s="82"/>
      <c r="U180" s="82"/>
      <c r="V180" s="82"/>
      <c r="W180" s="82"/>
      <c r="Y180" s="82"/>
      <c r="Z180" s="82"/>
      <c r="AA180" s="82"/>
      <c r="AB180" s="81"/>
      <c r="AC180" s="82"/>
      <c r="AD180" s="82"/>
      <c r="AE180" s="82"/>
      <c r="AF180" s="82"/>
      <c r="AH180" s="82"/>
      <c r="AI180" s="82"/>
      <c r="AJ180" s="84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Y180" s="76"/>
      <c r="AZ180" s="76"/>
      <c r="BA180" s="76"/>
      <c r="BB180" s="76"/>
      <c r="BC180" s="76"/>
      <c r="BD180" s="76"/>
      <c r="BE180" s="76"/>
      <c r="BF180" s="76"/>
      <c r="BG180" s="76"/>
    </row>
    <row r="181" spans="1:59" s="39" customFormat="1" ht="15.75" customHeight="1">
      <c r="A181" s="81"/>
      <c r="B181" s="82"/>
      <c r="C181" s="82"/>
      <c r="D181" s="82"/>
      <c r="E181" s="82"/>
      <c r="G181" s="82"/>
      <c r="H181" s="82"/>
      <c r="I181" s="82"/>
      <c r="J181" s="81"/>
      <c r="K181" s="82"/>
      <c r="L181" s="82"/>
      <c r="M181" s="82"/>
      <c r="N181" s="82"/>
      <c r="P181" s="82"/>
      <c r="Q181" s="82"/>
      <c r="R181" s="82"/>
      <c r="S181" s="81" t="s">
        <v>167</v>
      </c>
      <c r="T181" s="82"/>
      <c r="U181" s="82"/>
      <c r="V181" s="82"/>
      <c r="W181" s="82"/>
      <c r="Y181" s="82"/>
      <c r="Z181" s="82"/>
      <c r="AA181" s="82"/>
      <c r="AB181" s="81"/>
      <c r="AC181" s="82"/>
      <c r="AD181" s="82"/>
      <c r="AE181" s="82"/>
      <c r="AF181" s="82"/>
      <c r="AH181" s="82"/>
      <c r="AI181" s="82"/>
      <c r="AJ181" s="84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Y181" s="76"/>
      <c r="AZ181" s="76"/>
      <c r="BA181" s="76"/>
      <c r="BB181" s="76"/>
      <c r="BC181" s="76"/>
      <c r="BD181" s="76"/>
      <c r="BE181" s="76"/>
      <c r="BF181" s="76"/>
      <c r="BG181" s="76"/>
    </row>
    <row r="182" spans="1:59" s="39" customFormat="1" ht="15.75" customHeight="1">
      <c r="A182" s="81"/>
      <c r="B182" s="82"/>
      <c r="C182" s="82"/>
      <c r="D182" s="82"/>
      <c r="E182" s="82"/>
      <c r="G182" s="82"/>
      <c r="H182" s="82"/>
      <c r="I182" s="82"/>
      <c r="J182" s="81"/>
      <c r="K182" s="82"/>
      <c r="L182" s="82"/>
      <c r="M182" s="82"/>
      <c r="N182" s="82"/>
      <c r="P182" s="82"/>
      <c r="Q182" s="82"/>
      <c r="R182" s="82"/>
      <c r="S182" s="81" t="s">
        <v>168</v>
      </c>
      <c r="T182" s="82"/>
      <c r="U182" s="82"/>
      <c r="V182" s="82"/>
      <c r="W182" s="82"/>
      <c r="Y182" s="82"/>
      <c r="Z182" s="82"/>
      <c r="AA182" s="82"/>
      <c r="AB182" s="81"/>
      <c r="AC182" s="82"/>
      <c r="AD182" s="82"/>
      <c r="AE182" s="82"/>
      <c r="AF182" s="82"/>
      <c r="AH182" s="82"/>
      <c r="AI182" s="82"/>
      <c r="AJ182" s="84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Y182" s="76"/>
      <c r="AZ182" s="76"/>
      <c r="BA182" s="76"/>
      <c r="BB182" s="76"/>
      <c r="BC182" s="76"/>
      <c r="BD182" s="76"/>
      <c r="BE182" s="76"/>
      <c r="BF182" s="76"/>
      <c r="BG182" s="76"/>
    </row>
    <row r="183" spans="1:59" s="39" customFormat="1" ht="15.75" customHeight="1">
      <c r="A183" s="81"/>
      <c r="B183" s="82"/>
      <c r="C183" s="82"/>
      <c r="D183" s="82"/>
      <c r="E183" s="82"/>
      <c r="G183" s="82"/>
      <c r="H183" s="82"/>
      <c r="I183" s="82"/>
      <c r="J183" s="81"/>
      <c r="K183" s="82"/>
      <c r="L183" s="82"/>
      <c r="M183" s="82"/>
      <c r="N183" s="82"/>
      <c r="P183" s="82"/>
      <c r="Q183" s="82"/>
      <c r="R183" s="82"/>
      <c r="S183" s="83" t="s">
        <v>169</v>
      </c>
      <c r="T183" s="82"/>
      <c r="U183" s="82"/>
      <c r="V183" s="82"/>
      <c r="W183" s="82"/>
      <c r="Y183" s="82"/>
      <c r="Z183" s="82"/>
      <c r="AA183" s="82"/>
      <c r="AB183" s="81"/>
      <c r="AC183" s="82"/>
      <c r="AD183" s="82"/>
      <c r="AE183" s="82"/>
      <c r="AF183" s="82"/>
      <c r="AH183" s="82"/>
      <c r="AI183" s="82"/>
      <c r="AJ183" s="84"/>
      <c r="AK183" s="82"/>
      <c r="AL183" s="82"/>
      <c r="AM183" s="82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6"/>
      <c r="AY183" s="76"/>
      <c r="AZ183" s="76"/>
      <c r="BA183" s="76"/>
      <c r="BB183" s="76"/>
      <c r="BC183" s="76"/>
      <c r="BD183" s="76"/>
      <c r="BE183" s="76"/>
      <c r="BF183" s="76"/>
      <c r="BG183" s="76"/>
    </row>
    <row r="184" spans="1:59" s="39" customFormat="1" ht="15.75" customHeight="1">
      <c r="A184" s="81"/>
      <c r="B184" s="82"/>
      <c r="C184" s="82"/>
      <c r="D184" s="82"/>
      <c r="E184" s="82"/>
      <c r="G184" s="82"/>
      <c r="H184" s="82"/>
      <c r="I184" s="82"/>
      <c r="J184" s="81"/>
      <c r="K184" s="82"/>
      <c r="L184" s="82"/>
      <c r="M184" s="82"/>
      <c r="N184" s="82"/>
      <c r="P184" s="82"/>
      <c r="Q184" s="82"/>
      <c r="R184" s="82"/>
      <c r="S184" s="81" t="s">
        <v>170</v>
      </c>
      <c r="T184" s="82"/>
      <c r="U184" s="82"/>
      <c r="V184" s="82"/>
      <c r="W184" s="82"/>
      <c r="Y184" s="82"/>
      <c r="Z184" s="82"/>
      <c r="AA184" s="82"/>
      <c r="AB184" s="81"/>
      <c r="AC184" s="82"/>
      <c r="AD184" s="82"/>
      <c r="AE184" s="82"/>
      <c r="AF184" s="82"/>
      <c r="AH184" s="82"/>
      <c r="AI184" s="82"/>
      <c r="AJ184" s="84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Y184" s="76"/>
      <c r="AZ184" s="76"/>
      <c r="BA184" s="76"/>
      <c r="BB184" s="76"/>
      <c r="BC184" s="76"/>
      <c r="BD184" s="76"/>
      <c r="BE184" s="76"/>
      <c r="BF184" s="76"/>
      <c r="BG184" s="76"/>
    </row>
    <row r="185" spans="1:59" s="39" customFormat="1" ht="15.75" customHeight="1">
      <c r="A185" s="81"/>
      <c r="B185" s="82"/>
      <c r="C185" s="82"/>
      <c r="D185" s="82"/>
      <c r="E185" s="82"/>
      <c r="G185" s="82"/>
      <c r="H185" s="82"/>
      <c r="I185" s="82"/>
      <c r="J185" s="81"/>
      <c r="K185" s="82"/>
      <c r="L185" s="82"/>
      <c r="M185" s="82"/>
      <c r="N185" s="82"/>
      <c r="P185" s="82"/>
      <c r="Q185" s="82"/>
      <c r="R185" s="82"/>
      <c r="S185" s="81" t="s">
        <v>171</v>
      </c>
      <c r="T185" s="82"/>
      <c r="U185" s="82"/>
      <c r="V185" s="82"/>
      <c r="W185" s="82"/>
      <c r="Y185" s="82"/>
      <c r="Z185" s="82"/>
      <c r="AA185" s="82"/>
      <c r="AB185" s="81"/>
      <c r="AC185" s="82"/>
      <c r="AD185" s="82"/>
      <c r="AE185" s="82"/>
      <c r="AF185" s="82"/>
      <c r="AH185" s="82"/>
      <c r="AI185" s="82"/>
      <c r="AJ185" s="84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Y185" s="76"/>
      <c r="AZ185" s="76"/>
      <c r="BA185" s="76"/>
      <c r="BB185" s="76"/>
      <c r="BC185" s="76"/>
      <c r="BD185" s="76"/>
      <c r="BE185" s="76"/>
      <c r="BF185" s="76"/>
      <c r="BG185" s="76"/>
    </row>
    <row r="186" spans="1:59" s="39" customFormat="1" ht="15.75" customHeight="1">
      <c r="A186" s="81"/>
      <c r="B186" s="82"/>
      <c r="C186" s="82"/>
      <c r="D186" s="82"/>
      <c r="E186" s="82"/>
      <c r="G186" s="82"/>
      <c r="H186" s="82"/>
      <c r="I186" s="82"/>
      <c r="J186" s="81"/>
      <c r="K186" s="82"/>
      <c r="L186" s="82"/>
      <c r="M186" s="82"/>
      <c r="N186" s="82"/>
      <c r="P186" s="82"/>
      <c r="Q186" s="82"/>
      <c r="R186" s="82"/>
      <c r="S186" s="83" t="s">
        <v>172</v>
      </c>
      <c r="T186" s="82"/>
      <c r="U186" s="82"/>
      <c r="V186" s="82"/>
      <c r="W186" s="82"/>
      <c r="Y186" s="82"/>
      <c r="Z186" s="82"/>
      <c r="AA186" s="82"/>
      <c r="AB186" s="81"/>
      <c r="AC186" s="82"/>
      <c r="AD186" s="82"/>
      <c r="AE186" s="82"/>
      <c r="AF186" s="82"/>
      <c r="AH186" s="82"/>
      <c r="AI186" s="82"/>
      <c r="AJ186" s="84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Y186" s="76"/>
      <c r="AZ186" s="76"/>
      <c r="BA186" s="76"/>
      <c r="BB186" s="76"/>
      <c r="BC186" s="76"/>
      <c r="BD186" s="76"/>
      <c r="BE186" s="76"/>
      <c r="BF186" s="76"/>
      <c r="BG186" s="76"/>
    </row>
    <row r="187" spans="1:59" s="39" customFormat="1" ht="30" customHeight="1">
      <c r="A187" s="81"/>
      <c r="B187" s="82"/>
      <c r="C187" s="82"/>
      <c r="D187" s="82"/>
      <c r="E187" s="82"/>
      <c r="G187" s="82"/>
      <c r="H187" s="82"/>
      <c r="I187" s="82"/>
      <c r="J187" s="81"/>
      <c r="K187" s="82"/>
      <c r="L187" s="82"/>
      <c r="M187" s="82"/>
      <c r="N187" s="82"/>
      <c r="P187" s="82"/>
      <c r="Q187" s="82"/>
      <c r="R187" s="82"/>
      <c r="S187" s="269" t="s">
        <v>269</v>
      </c>
      <c r="T187" s="270"/>
      <c r="U187" s="270"/>
      <c r="V187" s="270"/>
      <c r="W187" s="270"/>
      <c r="X187" s="270"/>
      <c r="Y187" s="270"/>
      <c r="Z187" s="270"/>
      <c r="AA187" s="270"/>
      <c r="AB187" s="81"/>
      <c r="AC187" s="82"/>
      <c r="AD187" s="82"/>
      <c r="AE187" s="82"/>
      <c r="AF187" s="82"/>
      <c r="AH187" s="82"/>
      <c r="AI187" s="82"/>
      <c r="AJ187" s="84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Y187" s="76"/>
      <c r="AZ187" s="76"/>
      <c r="BA187" s="76"/>
      <c r="BB187" s="76"/>
      <c r="BC187" s="76"/>
      <c r="BD187" s="76"/>
      <c r="BE187" s="76"/>
      <c r="BF187" s="76"/>
      <c r="BG187" s="76"/>
    </row>
    <row r="188" spans="1:59" s="39" customFormat="1">
      <c r="A188" s="81"/>
      <c r="B188" s="82"/>
      <c r="C188" s="82"/>
      <c r="D188" s="82"/>
      <c r="E188" s="82"/>
      <c r="G188" s="82"/>
      <c r="H188" s="82"/>
      <c r="I188" s="82"/>
      <c r="J188" s="81"/>
      <c r="K188" s="82"/>
      <c r="L188" s="82"/>
      <c r="M188" s="82"/>
      <c r="N188" s="82"/>
      <c r="P188" s="82"/>
      <c r="Q188" s="82"/>
      <c r="R188" s="82"/>
      <c r="S188" s="81" t="s">
        <v>270</v>
      </c>
      <c r="T188" s="87"/>
      <c r="U188" s="87"/>
      <c r="V188" s="87"/>
      <c r="W188" s="87"/>
      <c r="X188" s="87"/>
      <c r="Y188" s="87"/>
      <c r="Z188" s="87"/>
      <c r="AA188" s="87"/>
      <c r="AB188" s="81"/>
      <c r="AC188" s="82"/>
      <c r="AD188" s="82"/>
      <c r="AE188" s="82"/>
      <c r="AF188" s="82"/>
      <c r="AH188" s="82"/>
      <c r="AI188" s="82"/>
      <c r="AJ188" s="84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Y188" s="76"/>
      <c r="AZ188" s="76"/>
      <c r="BA188" s="76"/>
      <c r="BB188" s="76"/>
      <c r="BC188" s="76"/>
      <c r="BD188" s="76"/>
      <c r="BE188" s="76"/>
      <c r="BF188" s="76"/>
      <c r="BG188" s="76"/>
    </row>
    <row r="189" spans="1:59" s="39" customFormat="1">
      <c r="A189" s="88"/>
      <c r="B189" s="89"/>
      <c r="C189" s="89"/>
      <c r="D189" s="89"/>
      <c r="E189" s="89"/>
      <c r="F189" s="90"/>
      <c r="G189" s="89"/>
      <c r="H189" s="89"/>
      <c r="I189" s="89"/>
      <c r="J189" s="88"/>
      <c r="K189" s="89"/>
      <c r="L189" s="89"/>
      <c r="M189" s="89"/>
      <c r="N189" s="89"/>
      <c r="O189" s="90"/>
      <c r="P189" s="89"/>
      <c r="Q189" s="89"/>
      <c r="R189" s="89"/>
      <c r="S189" s="88" t="s">
        <v>271</v>
      </c>
      <c r="T189" s="91"/>
      <c r="U189" s="91"/>
      <c r="V189" s="91"/>
      <c r="W189" s="91"/>
      <c r="X189" s="91"/>
      <c r="Y189" s="91"/>
      <c r="Z189" s="91"/>
      <c r="AA189" s="91"/>
      <c r="AB189" s="88"/>
      <c r="AC189" s="89"/>
      <c r="AD189" s="89"/>
      <c r="AE189" s="89"/>
      <c r="AF189" s="89"/>
      <c r="AG189" s="90"/>
      <c r="AH189" s="89"/>
      <c r="AI189" s="89"/>
      <c r="AJ189" s="9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Y189" s="76"/>
      <c r="AZ189" s="76"/>
      <c r="BA189" s="76"/>
      <c r="BB189" s="76"/>
      <c r="BC189" s="76"/>
      <c r="BD189" s="76"/>
      <c r="BE189" s="76"/>
      <c r="BF189" s="76"/>
      <c r="BG189" s="76"/>
    </row>
    <row r="190" spans="1:59" s="77" customFormat="1" ht="15.75" customHeight="1">
      <c r="A190" s="93"/>
      <c r="B190" s="94"/>
      <c r="C190" s="94"/>
      <c r="D190" s="94" t="s">
        <v>173</v>
      </c>
      <c r="E190" s="94"/>
      <c r="F190" s="95"/>
      <c r="G190" s="94"/>
      <c r="H190" s="94"/>
      <c r="I190" s="96"/>
      <c r="J190" s="93"/>
      <c r="K190" s="94"/>
      <c r="L190" s="94"/>
      <c r="M190" s="94"/>
      <c r="N190" s="94" t="s">
        <v>174</v>
      </c>
      <c r="O190" s="95"/>
      <c r="P190" s="94"/>
      <c r="Q190" s="94"/>
      <c r="R190" s="96"/>
      <c r="S190" s="93"/>
      <c r="T190" s="94"/>
      <c r="U190" s="94"/>
      <c r="V190" s="94"/>
      <c r="W190" s="94" t="s">
        <v>175</v>
      </c>
      <c r="X190" s="95"/>
      <c r="Y190" s="94"/>
      <c r="Z190" s="94"/>
      <c r="AA190" s="96"/>
      <c r="AB190" s="93"/>
      <c r="AC190" s="94"/>
      <c r="AD190" s="94"/>
      <c r="AE190" s="94"/>
      <c r="AF190" s="94" t="s">
        <v>176</v>
      </c>
      <c r="AG190" s="95"/>
      <c r="AH190" s="94"/>
      <c r="AI190" s="94"/>
      <c r="AJ190" s="9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Y190" s="76"/>
      <c r="AZ190" s="76"/>
      <c r="BA190" s="76"/>
      <c r="BB190" s="76"/>
      <c r="BC190" s="76"/>
      <c r="BD190" s="76"/>
      <c r="BE190" s="76"/>
      <c r="BF190" s="76"/>
      <c r="BG190" s="76"/>
    </row>
    <row r="191" spans="1:59" s="77" customFormat="1" ht="27" customHeight="1">
      <c r="A191" s="269" t="s">
        <v>272</v>
      </c>
      <c r="B191" s="270"/>
      <c r="C191" s="270"/>
      <c r="D191" s="270"/>
      <c r="E191" s="270"/>
      <c r="F191" s="270"/>
      <c r="G191" s="270"/>
      <c r="H191" s="270"/>
      <c r="I191" s="271"/>
      <c r="J191" s="269" t="s">
        <v>273</v>
      </c>
      <c r="K191" s="270"/>
      <c r="L191" s="270"/>
      <c r="M191" s="270"/>
      <c r="N191" s="270"/>
      <c r="O191" s="270"/>
      <c r="P191" s="270"/>
      <c r="Q191" s="270"/>
      <c r="R191" s="271"/>
      <c r="S191" s="269" t="s">
        <v>274</v>
      </c>
      <c r="T191" s="270"/>
      <c r="U191" s="270"/>
      <c r="V191" s="270"/>
      <c r="W191" s="270"/>
      <c r="X191" s="270"/>
      <c r="Y191" s="270"/>
      <c r="Z191" s="270"/>
      <c r="AA191" s="271"/>
      <c r="AB191" s="269" t="s">
        <v>275</v>
      </c>
      <c r="AC191" s="270"/>
      <c r="AD191" s="270"/>
      <c r="AE191" s="270"/>
      <c r="AF191" s="270"/>
      <c r="AG191" s="270"/>
      <c r="AH191" s="270"/>
      <c r="AI191" s="270"/>
      <c r="AJ191" s="271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Y191" s="76"/>
      <c r="AZ191" s="76"/>
      <c r="BA191" s="76"/>
      <c r="BB191" s="76"/>
      <c r="BC191" s="76"/>
      <c r="BD191" s="76"/>
      <c r="BE191" s="76"/>
      <c r="BF191" s="76"/>
      <c r="BG191" s="76"/>
    </row>
    <row r="192" spans="1:59" s="39" customFormat="1" ht="30" customHeight="1">
      <c r="A192" s="272" t="s">
        <v>276</v>
      </c>
      <c r="B192" s="273"/>
      <c r="C192" s="273"/>
      <c r="D192" s="273"/>
      <c r="E192" s="273"/>
      <c r="F192" s="273"/>
      <c r="G192" s="273"/>
      <c r="H192" s="273"/>
      <c r="I192" s="274"/>
      <c r="J192" s="81" t="s">
        <v>277</v>
      </c>
      <c r="K192" s="82"/>
      <c r="L192" s="82"/>
      <c r="M192" s="82"/>
      <c r="N192" s="82"/>
      <c r="P192" s="82"/>
      <c r="Q192" s="82"/>
      <c r="R192" s="84"/>
      <c r="S192" s="272" t="s">
        <v>276</v>
      </c>
      <c r="T192" s="273"/>
      <c r="U192" s="273"/>
      <c r="V192" s="273"/>
      <c r="W192" s="273"/>
      <c r="X192" s="273"/>
      <c r="Y192" s="273"/>
      <c r="Z192" s="273"/>
      <c r="AA192" s="274"/>
      <c r="AB192" s="272" t="s">
        <v>278</v>
      </c>
      <c r="AC192" s="273"/>
      <c r="AD192" s="273"/>
      <c r="AE192" s="273"/>
      <c r="AF192" s="273"/>
      <c r="AG192" s="273"/>
      <c r="AH192" s="273"/>
      <c r="AI192" s="273"/>
      <c r="AJ192" s="274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Y192" s="76"/>
      <c r="AZ192" s="76"/>
      <c r="BA192" s="76"/>
      <c r="BB192" s="76"/>
      <c r="BC192" s="76"/>
      <c r="BD192" s="76"/>
      <c r="BE192" s="76"/>
      <c r="BF192" s="76"/>
      <c r="BG192" s="76"/>
    </row>
    <row r="193" spans="1:60" s="39" customFormat="1" ht="27.75" customHeight="1">
      <c r="A193" s="81"/>
      <c r="B193" s="82"/>
      <c r="C193" s="82"/>
      <c r="D193" s="82"/>
      <c r="E193" s="82"/>
      <c r="G193" s="82"/>
      <c r="H193" s="82"/>
      <c r="I193" s="84"/>
      <c r="J193" s="39" t="s">
        <v>279</v>
      </c>
      <c r="S193" s="81"/>
      <c r="T193" s="82"/>
      <c r="U193" s="82"/>
      <c r="V193" s="82"/>
      <c r="W193" s="82"/>
      <c r="Y193" s="82"/>
      <c r="Z193" s="82"/>
      <c r="AA193" s="84"/>
      <c r="AB193" s="39" t="s">
        <v>280</v>
      </c>
      <c r="AJ193" s="97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Y193" s="76"/>
      <c r="AZ193" s="76"/>
      <c r="BA193" s="76"/>
      <c r="BB193" s="76"/>
      <c r="BC193" s="76"/>
      <c r="BD193" s="76"/>
      <c r="BE193" s="76"/>
      <c r="BF193" s="76"/>
      <c r="BG193" s="76"/>
    </row>
    <row r="194" spans="1:60" s="39" customFormat="1" ht="28.5" customHeight="1">
      <c r="A194" s="269" t="s">
        <v>281</v>
      </c>
      <c r="B194" s="270"/>
      <c r="C194" s="270"/>
      <c r="D194" s="270"/>
      <c r="E194" s="270"/>
      <c r="F194" s="270"/>
      <c r="G194" s="270"/>
      <c r="H194" s="270"/>
      <c r="I194" s="271"/>
      <c r="J194" s="269" t="s">
        <v>282</v>
      </c>
      <c r="K194" s="270"/>
      <c r="L194" s="270"/>
      <c r="M194" s="270"/>
      <c r="N194" s="270"/>
      <c r="O194" s="270"/>
      <c r="P194" s="270"/>
      <c r="Q194" s="270"/>
      <c r="R194" s="271"/>
      <c r="S194" s="269" t="s">
        <v>283</v>
      </c>
      <c r="T194" s="270"/>
      <c r="U194" s="270"/>
      <c r="V194" s="270"/>
      <c r="W194" s="270"/>
      <c r="X194" s="270"/>
      <c r="Y194" s="270"/>
      <c r="Z194" s="270"/>
      <c r="AA194" s="271"/>
      <c r="AB194" s="269" t="s">
        <v>284</v>
      </c>
      <c r="AC194" s="270"/>
      <c r="AD194" s="270"/>
      <c r="AE194" s="270"/>
      <c r="AF194" s="270"/>
      <c r="AG194" s="270"/>
      <c r="AH194" s="270"/>
      <c r="AI194" s="270"/>
      <c r="AJ194" s="271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Y194" s="76"/>
      <c r="AZ194" s="76"/>
      <c r="BA194" s="76"/>
      <c r="BB194" s="76"/>
      <c r="BC194" s="76"/>
      <c r="BD194" s="76"/>
      <c r="BE194" s="76"/>
      <c r="BF194" s="76"/>
      <c r="BG194" s="76"/>
    </row>
    <row r="195" spans="1:60" s="39" customFormat="1" ht="31.5" customHeight="1">
      <c r="A195" s="81" t="s">
        <v>285</v>
      </c>
      <c r="B195" s="82"/>
      <c r="C195" s="82"/>
      <c r="D195" s="82"/>
      <c r="E195" s="82"/>
      <c r="G195" s="82"/>
      <c r="H195" s="82"/>
      <c r="I195" s="84"/>
      <c r="J195" s="81" t="s">
        <v>286</v>
      </c>
      <c r="K195" s="82"/>
      <c r="L195" s="82"/>
      <c r="M195" s="82"/>
      <c r="N195" s="82"/>
      <c r="P195" s="82"/>
      <c r="Q195" s="82"/>
      <c r="R195" s="84"/>
      <c r="S195" s="81" t="s">
        <v>287</v>
      </c>
      <c r="T195" s="82"/>
      <c r="U195" s="82"/>
      <c r="V195" s="82"/>
      <c r="W195" s="82"/>
      <c r="Y195" s="82"/>
      <c r="Z195" s="82"/>
      <c r="AA195" s="84"/>
      <c r="AB195" s="272" t="s">
        <v>288</v>
      </c>
      <c r="AC195" s="273"/>
      <c r="AD195" s="273"/>
      <c r="AE195" s="273"/>
      <c r="AF195" s="273"/>
      <c r="AG195" s="273"/>
      <c r="AH195" s="273"/>
      <c r="AI195" s="273"/>
      <c r="AJ195" s="274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Y195" s="76"/>
      <c r="AZ195" s="76"/>
      <c r="BA195" s="76"/>
      <c r="BB195" s="76"/>
      <c r="BC195" s="76"/>
      <c r="BD195" s="76"/>
      <c r="BE195" s="76"/>
      <c r="BF195" s="76"/>
      <c r="BG195" s="76"/>
    </row>
    <row r="196" spans="1:60" s="39" customFormat="1" ht="15.75" customHeight="1">
      <c r="A196" s="81" t="s">
        <v>289</v>
      </c>
      <c r="B196" s="82"/>
      <c r="C196" s="82"/>
      <c r="D196" s="82"/>
      <c r="E196" s="82"/>
      <c r="G196" s="82"/>
      <c r="H196" s="82"/>
      <c r="I196" s="84"/>
      <c r="J196" s="81" t="s">
        <v>290</v>
      </c>
      <c r="K196" s="82"/>
      <c r="L196" s="82"/>
      <c r="M196" s="82"/>
      <c r="N196" s="82"/>
      <c r="P196" s="82"/>
      <c r="Q196" s="82"/>
      <c r="R196" s="84"/>
      <c r="S196" s="81" t="s">
        <v>291</v>
      </c>
      <c r="T196" s="82"/>
      <c r="U196" s="82"/>
      <c r="V196" s="82"/>
      <c r="W196" s="82"/>
      <c r="Y196" s="82"/>
      <c r="Z196" s="82"/>
      <c r="AA196" s="84"/>
      <c r="AB196" s="81" t="s">
        <v>292</v>
      </c>
      <c r="AC196" s="82"/>
      <c r="AD196" s="82"/>
      <c r="AE196" s="82"/>
      <c r="AF196" s="82"/>
      <c r="AH196" s="82"/>
      <c r="AI196" s="82"/>
      <c r="AJ196" s="84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Y196" s="76"/>
      <c r="AZ196" s="76"/>
      <c r="BA196" s="76"/>
      <c r="BB196" s="76"/>
      <c r="BC196" s="76"/>
      <c r="BD196" s="76"/>
      <c r="BE196" s="76"/>
      <c r="BF196" s="76"/>
      <c r="BG196" s="76"/>
    </row>
    <row r="197" spans="1:60" s="39" customFormat="1" ht="32.25" customHeight="1">
      <c r="A197" s="269" t="s">
        <v>293</v>
      </c>
      <c r="B197" s="270"/>
      <c r="C197" s="270"/>
      <c r="D197" s="270"/>
      <c r="E197" s="270"/>
      <c r="F197" s="270"/>
      <c r="G197" s="270"/>
      <c r="H197" s="270"/>
      <c r="I197" s="271"/>
      <c r="J197" s="81"/>
      <c r="K197" s="82"/>
      <c r="L197" s="82"/>
      <c r="M197" s="82"/>
      <c r="N197" s="82"/>
      <c r="P197" s="82"/>
      <c r="Q197" s="82"/>
      <c r="R197" s="84"/>
      <c r="S197" s="269" t="s">
        <v>294</v>
      </c>
      <c r="T197" s="270"/>
      <c r="U197" s="270"/>
      <c r="V197" s="270"/>
      <c r="W197" s="270"/>
      <c r="X197" s="270"/>
      <c r="Y197" s="270"/>
      <c r="Z197" s="270"/>
      <c r="AA197" s="271"/>
      <c r="AB197" s="81"/>
      <c r="AC197" s="82"/>
      <c r="AD197" s="82"/>
      <c r="AE197" s="82"/>
      <c r="AF197" s="82"/>
      <c r="AH197" s="82"/>
      <c r="AI197" s="82"/>
      <c r="AJ197" s="84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Y197" s="76"/>
      <c r="AZ197" s="76"/>
      <c r="BA197" s="76"/>
      <c r="BB197" s="76"/>
      <c r="BC197" s="76"/>
      <c r="BD197" s="76"/>
      <c r="BE197" s="76"/>
      <c r="BF197" s="76"/>
      <c r="BG197" s="76"/>
    </row>
    <row r="198" spans="1:60" s="39" customFormat="1" ht="33" customHeight="1">
      <c r="A198" s="272" t="s">
        <v>295</v>
      </c>
      <c r="B198" s="273"/>
      <c r="C198" s="273"/>
      <c r="D198" s="273"/>
      <c r="E198" s="273"/>
      <c r="F198" s="273"/>
      <c r="G198" s="273"/>
      <c r="H198" s="273"/>
      <c r="I198" s="274"/>
      <c r="J198" s="81"/>
      <c r="K198" s="82"/>
      <c r="L198" s="82"/>
      <c r="M198" s="82"/>
      <c r="N198" s="82"/>
      <c r="P198" s="82"/>
      <c r="Q198" s="82"/>
      <c r="R198" s="84"/>
      <c r="S198" s="81" t="s">
        <v>296</v>
      </c>
      <c r="T198" s="82"/>
      <c r="U198" s="82"/>
      <c r="V198" s="82"/>
      <c r="W198" s="82"/>
      <c r="Y198" s="82"/>
      <c r="Z198" s="82"/>
      <c r="AA198" s="84"/>
      <c r="AB198" s="81"/>
      <c r="AC198" s="82"/>
      <c r="AD198" s="82"/>
      <c r="AE198" s="82"/>
      <c r="AF198" s="82"/>
      <c r="AH198" s="82"/>
      <c r="AI198" s="82"/>
      <c r="AJ198" s="84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Y198" s="76"/>
      <c r="AZ198" s="76"/>
      <c r="BA198" s="76"/>
      <c r="BB198" s="76"/>
      <c r="BC198" s="76"/>
      <c r="BD198" s="76"/>
      <c r="BE198" s="76"/>
      <c r="BF198" s="76"/>
      <c r="BG198" s="76"/>
    </row>
    <row r="199" spans="1:60" s="39" customFormat="1" ht="32.25" customHeight="1">
      <c r="A199" s="81" t="s">
        <v>297</v>
      </c>
      <c r="B199" s="82"/>
      <c r="C199" s="82"/>
      <c r="D199" s="82"/>
      <c r="E199" s="82"/>
      <c r="G199" s="82"/>
      <c r="H199" s="82"/>
      <c r="I199" s="84"/>
      <c r="J199" s="81"/>
      <c r="K199" s="82"/>
      <c r="L199" s="82"/>
      <c r="M199" s="82"/>
      <c r="N199" s="82"/>
      <c r="P199" s="82"/>
      <c r="Q199" s="82"/>
      <c r="R199" s="84"/>
      <c r="S199" s="272" t="s">
        <v>298</v>
      </c>
      <c r="T199" s="273"/>
      <c r="U199" s="273"/>
      <c r="V199" s="273"/>
      <c r="W199" s="273"/>
      <c r="X199" s="273"/>
      <c r="Y199" s="273"/>
      <c r="Z199" s="273"/>
      <c r="AA199" s="274"/>
      <c r="AB199" s="81"/>
      <c r="AC199" s="82"/>
      <c r="AD199" s="82"/>
      <c r="AE199" s="82"/>
      <c r="AF199" s="82"/>
      <c r="AH199" s="82"/>
      <c r="AI199" s="82"/>
      <c r="AJ199" s="84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Y199" s="76"/>
      <c r="AZ199" s="76"/>
      <c r="BA199" s="76"/>
      <c r="BB199" s="76"/>
      <c r="BC199" s="76"/>
      <c r="BD199" s="76"/>
      <c r="BE199" s="76"/>
      <c r="BF199" s="76"/>
      <c r="BG199" s="76"/>
    </row>
    <row r="200" spans="1:60" s="39" customFormat="1" ht="15.75" customHeight="1">
      <c r="A200" s="81"/>
      <c r="B200" s="82"/>
      <c r="C200" s="82"/>
      <c r="D200" s="82"/>
      <c r="E200" s="82"/>
      <c r="G200" s="82"/>
      <c r="H200" s="82"/>
      <c r="I200" s="84"/>
      <c r="J200" s="81"/>
      <c r="K200" s="82"/>
      <c r="L200" s="82"/>
      <c r="M200" s="82"/>
      <c r="N200" s="82"/>
      <c r="P200" s="82"/>
      <c r="Q200" s="82"/>
      <c r="R200" s="84"/>
      <c r="S200" s="81"/>
      <c r="T200" s="82"/>
      <c r="U200" s="82"/>
      <c r="V200" s="82"/>
      <c r="W200" s="82"/>
      <c r="Y200" s="82"/>
      <c r="Z200" s="82"/>
      <c r="AA200" s="84"/>
      <c r="AB200" s="81"/>
      <c r="AC200" s="82"/>
      <c r="AD200" s="82"/>
      <c r="AE200" s="82"/>
      <c r="AF200" s="82"/>
      <c r="AH200" s="82"/>
      <c r="AI200" s="82"/>
      <c r="AJ200" s="84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Y200" s="76"/>
      <c r="AZ200" s="76"/>
      <c r="BA200" s="76"/>
      <c r="BB200" s="76"/>
      <c r="BC200" s="76"/>
      <c r="BD200" s="76"/>
      <c r="BE200" s="76"/>
      <c r="BF200" s="76"/>
      <c r="BG200" s="76"/>
    </row>
    <row r="201" spans="1:60" s="39" customFormat="1" ht="15.75" customHeight="1">
      <c r="A201" s="81"/>
      <c r="B201" s="82"/>
      <c r="C201" s="82"/>
      <c r="D201" s="82"/>
      <c r="E201" s="82"/>
      <c r="G201" s="82"/>
      <c r="H201" s="82"/>
      <c r="I201" s="84"/>
      <c r="J201" s="81"/>
      <c r="K201" s="82"/>
      <c r="L201" s="82"/>
      <c r="M201" s="82"/>
      <c r="N201" s="82"/>
      <c r="P201" s="82"/>
      <c r="Q201" s="82"/>
      <c r="R201" s="84"/>
      <c r="S201" s="81"/>
      <c r="T201" s="82"/>
      <c r="U201" s="82"/>
      <c r="V201" s="82"/>
      <c r="W201" s="82"/>
      <c r="Y201" s="82"/>
      <c r="Z201" s="82"/>
      <c r="AA201" s="84"/>
      <c r="AB201" s="81"/>
      <c r="AC201" s="82"/>
      <c r="AD201" s="82"/>
      <c r="AE201" s="82"/>
      <c r="AF201" s="82"/>
      <c r="AH201" s="82"/>
      <c r="AI201" s="82"/>
      <c r="AJ201" s="84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Y201" s="76"/>
      <c r="AZ201" s="76"/>
      <c r="BA201" s="76"/>
      <c r="BB201" s="76"/>
      <c r="BC201" s="76"/>
      <c r="BD201" s="76"/>
      <c r="BE201" s="76"/>
      <c r="BF201" s="76"/>
      <c r="BG201" s="76"/>
    </row>
    <row r="202" spans="1:60" s="39" customFormat="1" ht="15.75" customHeight="1">
      <c r="A202" s="88"/>
      <c r="B202" s="89"/>
      <c r="C202" s="89"/>
      <c r="D202" s="89"/>
      <c r="E202" s="89"/>
      <c r="F202" s="90"/>
      <c r="G202" s="89"/>
      <c r="H202" s="89"/>
      <c r="I202" s="92"/>
      <c r="J202" s="88"/>
      <c r="K202" s="89"/>
      <c r="L202" s="89"/>
      <c r="M202" s="89"/>
      <c r="N202" s="89"/>
      <c r="O202" s="90"/>
      <c r="P202" s="89"/>
      <c r="Q202" s="89"/>
      <c r="R202" s="92"/>
      <c r="S202" s="88"/>
      <c r="T202" s="89"/>
      <c r="U202" s="89"/>
      <c r="V202" s="89"/>
      <c r="W202" s="89"/>
      <c r="X202" s="90"/>
      <c r="Y202" s="89"/>
      <c r="Z202" s="89"/>
      <c r="AA202" s="92"/>
      <c r="AB202" s="88"/>
      <c r="AC202" s="89"/>
      <c r="AD202" s="89"/>
      <c r="AE202" s="89"/>
      <c r="AF202" s="89"/>
      <c r="AG202" s="90"/>
      <c r="AH202" s="89"/>
      <c r="AI202" s="89"/>
      <c r="AJ202" s="9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Y202" s="76"/>
      <c r="AZ202" s="76"/>
      <c r="BA202" s="76"/>
      <c r="BB202" s="76"/>
      <c r="BC202" s="76"/>
      <c r="BD202" s="76"/>
      <c r="BE202" s="76"/>
      <c r="BF202" s="76"/>
      <c r="BG202" s="76"/>
    </row>
    <row r="203" spans="1:60" s="15" customFormat="1" ht="11.25" customHeight="1">
      <c r="A203" s="65"/>
      <c r="B203" s="65"/>
      <c r="C203" s="37"/>
      <c r="D203" s="37"/>
      <c r="E203" s="37"/>
      <c r="G203" s="37"/>
      <c r="H203" s="37"/>
      <c r="I203" s="37"/>
      <c r="J203" s="37"/>
      <c r="K203" s="37"/>
      <c r="L203" s="37"/>
      <c r="M203" s="37"/>
      <c r="N203" s="42"/>
      <c r="O203" s="42"/>
      <c r="P203" s="42"/>
      <c r="Q203" s="42"/>
      <c r="R203" s="42"/>
      <c r="S203" s="42"/>
      <c r="T203" s="65"/>
      <c r="U203" s="65"/>
      <c r="V203" s="42"/>
      <c r="W203" s="42"/>
      <c r="X203" s="42"/>
      <c r="Y203" s="42"/>
      <c r="Z203" s="65"/>
      <c r="AA203" s="65"/>
      <c r="AB203" s="42"/>
      <c r="AC203" s="42"/>
      <c r="AD203" s="42"/>
      <c r="AE203" s="42"/>
      <c r="AF203" s="42"/>
      <c r="AG203" s="42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</row>
    <row r="204" spans="1:60" s="15" customFormat="1" ht="17.25" customHeight="1">
      <c r="A204" s="65"/>
      <c r="B204" s="65"/>
      <c r="D204" s="37"/>
      <c r="F204" s="98" t="s">
        <v>181</v>
      </c>
      <c r="G204" s="37"/>
      <c r="H204" s="37"/>
      <c r="I204" s="37"/>
      <c r="J204" s="37"/>
      <c r="K204" s="37"/>
      <c r="L204" s="37"/>
      <c r="M204" s="37"/>
      <c r="N204" s="42"/>
      <c r="O204" s="42"/>
      <c r="P204" s="42"/>
      <c r="Q204" s="42"/>
      <c r="R204" s="42"/>
      <c r="S204" s="42"/>
      <c r="T204" s="65"/>
      <c r="U204" s="65"/>
      <c r="V204" s="42"/>
      <c r="W204" s="42"/>
      <c r="X204" s="42"/>
      <c r="Y204" s="42"/>
      <c r="Z204" s="65"/>
      <c r="AA204" s="65"/>
      <c r="AB204" s="42"/>
      <c r="AC204" s="42"/>
      <c r="AD204" s="42"/>
      <c r="AE204" s="42"/>
      <c r="AF204" s="42"/>
      <c r="AG204" s="42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</row>
    <row r="205" spans="1:60" s="15" customFormat="1" ht="12.75" customHeight="1">
      <c r="A205" s="65"/>
      <c r="B205" s="65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42"/>
      <c r="O205" s="42"/>
      <c r="P205" s="42"/>
      <c r="Q205" s="42"/>
      <c r="R205" s="42"/>
      <c r="S205" s="42"/>
      <c r="T205" s="65"/>
      <c r="U205" s="65"/>
      <c r="V205" s="42"/>
      <c r="W205" s="42"/>
      <c r="X205" s="42"/>
      <c r="Y205" s="42"/>
      <c r="Z205" s="65"/>
      <c r="AA205" s="65"/>
      <c r="AB205" s="42"/>
      <c r="AC205" s="42"/>
      <c r="AD205" s="42"/>
      <c r="AE205" s="42"/>
      <c r="AF205" s="42"/>
      <c r="AG205" s="42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</row>
    <row r="206" spans="1:60" s="15" customFormat="1" ht="17.25" customHeight="1">
      <c r="A206" s="65"/>
      <c r="B206" s="65"/>
      <c r="C206" s="37"/>
      <c r="D206" s="37"/>
      <c r="E206" s="37"/>
      <c r="F206" s="98" t="s">
        <v>299</v>
      </c>
      <c r="G206" s="37"/>
      <c r="H206" s="37"/>
      <c r="I206" s="37"/>
      <c r="J206" s="37"/>
      <c r="K206" s="37"/>
      <c r="L206" s="37"/>
      <c r="M206" s="37"/>
      <c r="N206" s="42"/>
      <c r="O206" s="42"/>
      <c r="P206" s="42"/>
      <c r="Q206" s="42"/>
      <c r="R206" s="42"/>
      <c r="S206" s="42"/>
      <c r="T206" s="65"/>
      <c r="U206" s="65"/>
      <c r="V206" s="42"/>
      <c r="W206" s="42"/>
      <c r="X206" s="42"/>
      <c r="Y206" s="42"/>
      <c r="Z206" s="65"/>
      <c r="AA206" s="65"/>
      <c r="AB206" s="42"/>
      <c r="AC206" s="42"/>
      <c r="AD206" s="42"/>
      <c r="AE206" s="42"/>
      <c r="AF206" s="42"/>
      <c r="AG206" s="42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</row>
    <row r="207" spans="1:60" s="15" customFormat="1" ht="17.25" customHeight="1">
      <c r="A207" s="65"/>
      <c r="B207" s="65"/>
      <c r="C207" s="37"/>
      <c r="D207" s="37"/>
      <c r="E207" s="37"/>
      <c r="F207" s="98"/>
      <c r="G207" s="37"/>
      <c r="H207" s="37"/>
      <c r="I207" s="37"/>
      <c r="J207" s="37"/>
      <c r="K207" s="37"/>
      <c r="L207" s="37"/>
      <c r="M207" s="37"/>
      <c r="N207" s="42"/>
      <c r="O207" s="42"/>
      <c r="P207" s="42"/>
      <c r="Q207" s="42"/>
      <c r="R207" s="42"/>
      <c r="S207" s="42"/>
      <c r="T207" s="65"/>
      <c r="U207" s="65"/>
      <c r="V207" s="42"/>
      <c r="W207" s="42"/>
      <c r="X207" s="42"/>
      <c r="Y207" s="42"/>
      <c r="Z207" s="65"/>
      <c r="AA207" s="65"/>
      <c r="AB207" s="42"/>
      <c r="AC207" s="42"/>
      <c r="AD207" s="42"/>
      <c r="AE207" s="42"/>
      <c r="AF207" s="42"/>
      <c r="AG207" s="42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</row>
    <row r="208" spans="1:60" s="15" customFormat="1" ht="17.25" customHeight="1">
      <c r="A208" s="65"/>
      <c r="B208" s="65"/>
      <c r="C208" s="37"/>
      <c r="D208" s="37"/>
      <c r="E208" s="37"/>
      <c r="F208" s="98" t="s">
        <v>300</v>
      </c>
      <c r="G208" s="37"/>
      <c r="H208" s="37"/>
      <c r="I208" s="37"/>
      <c r="J208" s="37"/>
      <c r="K208" s="37"/>
      <c r="L208" s="37"/>
      <c r="M208" s="37"/>
      <c r="N208" s="42"/>
      <c r="O208" s="42"/>
      <c r="P208" s="42"/>
      <c r="Q208" s="42"/>
      <c r="R208" s="42"/>
      <c r="S208" s="42"/>
      <c r="T208" s="65"/>
      <c r="U208" s="65"/>
      <c r="V208" s="42"/>
      <c r="W208" s="42"/>
      <c r="X208" s="42"/>
      <c r="Y208" s="42"/>
      <c r="Z208" s="65"/>
      <c r="AA208" s="65"/>
      <c r="AB208" s="42"/>
      <c r="AC208" s="42"/>
      <c r="AD208" s="42"/>
      <c r="AE208" s="42"/>
      <c r="AF208" s="42"/>
      <c r="AG208" s="42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</row>
    <row r="209" spans="1:60" s="15" customFormat="1" ht="17.25" customHeight="1">
      <c r="A209" s="65"/>
      <c r="B209" s="65"/>
      <c r="C209" s="37"/>
      <c r="D209" s="37"/>
      <c r="E209" s="37"/>
      <c r="F209" s="98"/>
      <c r="G209" s="37"/>
      <c r="H209" s="37"/>
      <c r="I209" s="37"/>
      <c r="J209" s="37"/>
      <c r="K209" s="37"/>
      <c r="L209" s="37"/>
      <c r="M209" s="37"/>
      <c r="N209" s="42"/>
      <c r="O209" s="42"/>
      <c r="P209" s="42"/>
      <c r="Q209" s="42"/>
      <c r="R209" s="42"/>
      <c r="S209" s="42"/>
      <c r="T209" s="65"/>
      <c r="U209" s="65"/>
      <c r="V209" s="42"/>
      <c r="W209" s="42"/>
      <c r="X209" s="42"/>
      <c r="Y209" s="42"/>
      <c r="Z209" s="65"/>
      <c r="AA209" s="65"/>
      <c r="AB209" s="42"/>
      <c r="AC209" s="42"/>
      <c r="AD209" s="42"/>
      <c r="AE209" s="42"/>
      <c r="AF209" s="42"/>
      <c r="AG209" s="42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</row>
    <row r="210" spans="1:60" s="15" customFormat="1" ht="17.25" customHeight="1">
      <c r="A210" s="65"/>
      <c r="B210" s="65"/>
      <c r="C210" s="37"/>
      <c r="D210" s="37"/>
      <c r="E210" s="37"/>
      <c r="F210" s="98" t="s">
        <v>301</v>
      </c>
      <c r="G210" s="37"/>
      <c r="H210" s="37"/>
      <c r="I210" s="37"/>
      <c r="J210" s="37"/>
      <c r="K210" s="37"/>
      <c r="L210" s="37"/>
      <c r="M210" s="37"/>
      <c r="N210" s="42"/>
      <c r="O210" s="42"/>
      <c r="P210" s="42"/>
      <c r="Q210" s="42"/>
      <c r="R210" s="42"/>
      <c r="S210" s="42"/>
      <c r="T210" s="65"/>
      <c r="U210" s="65"/>
      <c r="V210" s="42"/>
      <c r="W210" s="42"/>
      <c r="X210" s="42"/>
      <c r="Y210" s="42"/>
      <c r="Z210" s="65"/>
      <c r="AA210" s="65"/>
      <c r="AB210" s="42"/>
      <c r="AC210" s="42"/>
      <c r="AD210" s="42"/>
      <c r="AE210" s="42"/>
      <c r="AF210" s="42"/>
      <c r="AG210" s="42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</row>
    <row r="211" spans="1:60" s="15" customFormat="1" ht="17.25" customHeight="1">
      <c r="A211" s="65"/>
      <c r="B211" s="65"/>
      <c r="C211" s="37"/>
      <c r="D211" s="37"/>
      <c r="E211" s="37"/>
      <c r="F211" s="98"/>
      <c r="G211" s="37"/>
      <c r="H211" s="37"/>
      <c r="I211" s="37"/>
      <c r="J211" s="37"/>
      <c r="K211" s="37"/>
      <c r="L211" s="37"/>
      <c r="M211" s="37"/>
      <c r="N211" s="42"/>
      <c r="O211" s="42"/>
      <c r="P211" s="42"/>
      <c r="Q211" s="42"/>
      <c r="R211" s="42"/>
      <c r="S211" s="42"/>
      <c r="T211" s="65"/>
      <c r="U211" s="65"/>
      <c r="V211" s="42"/>
      <c r="W211" s="42"/>
      <c r="X211" s="42"/>
      <c r="Y211" s="42"/>
      <c r="Z211" s="65"/>
      <c r="AA211" s="65"/>
      <c r="AB211" s="42"/>
      <c r="AC211" s="42"/>
      <c r="AD211" s="42"/>
      <c r="AE211" s="42"/>
      <c r="AF211" s="42"/>
      <c r="AG211" s="42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</row>
    <row r="212" spans="1:60" s="15" customFormat="1" ht="17.25" customHeight="1">
      <c r="A212" s="65"/>
      <c r="B212" s="65"/>
      <c r="C212" s="37"/>
      <c r="D212" s="37"/>
      <c r="E212" s="37"/>
      <c r="F212" s="98" t="s">
        <v>302</v>
      </c>
      <c r="G212" s="37"/>
      <c r="H212" s="37"/>
      <c r="I212" s="37"/>
      <c r="J212" s="37"/>
      <c r="K212" s="37"/>
      <c r="L212" s="37"/>
      <c r="M212" s="37"/>
      <c r="N212" s="42"/>
      <c r="O212" s="42"/>
      <c r="P212" s="42"/>
      <c r="Q212" s="42"/>
      <c r="R212" s="42"/>
      <c r="S212" s="42"/>
      <c r="T212" s="65"/>
      <c r="U212" s="65"/>
      <c r="V212" s="42"/>
      <c r="W212" s="42"/>
      <c r="X212" s="42"/>
      <c r="Y212" s="42"/>
      <c r="Z212" s="65"/>
      <c r="AA212" s="65"/>
      <c r="AB212" s="42"/>
      <c r="AC212" s="42"/>
      <c r="AD212" s="42"/>
      <c r="AE212" s="42"/>
      <c r="AF212" s="42"/>
      <c r="AG212" s="42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</row>
    <row r="213" spans="1:60" s="15" customFormat="1" ht="17.25" customHeight="1">
      <c r="A213" s="65"/>
      <c r="B213" s="65"/>
      <c r="C213" s="37"/>
      <c r="D213" s="37"/>
      <c r="E213" s="37"/>
      <c r="F213" s="98"/>
      <c r="G213" s="37"/>
      <c r="H213" s="37"/>
      <c r="I213" s="37"/>
      <c r="J213" s="37"/>
      <c r="K213" s="37"/>
      <c r="L213" s="37"/>
      <c r="M213" s="37"/>
      <c r="N213" s="42"/>
      <c r="O213" s="42"/>
      <c r="P213" s="42"/>
      <c r="Q213" s="42"/>
      <c r="R213" s="42"/>
      <c r="S213" s="42"/>
      <c r="T213" s="65"/>
      <c r="U213" s="65"/>
      <c r="V213" s="42"/>
      <c r="W213" s="42"/>
      <c r="X213" s="42"/>
      <c r="Y213" s="42"/>
      <c r="Z213" s="65"/>
      <c r="AA213" s="65"/>
      <c r="AB213" s="42"/>
      <c r="AC213" s="42"/>
      <c r="AD213" s="42"/>
      <c r="AE213" s="42"/>
      <c r="AF213" s="42"/>
      <c r="AG213" s="42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</row>
    <row r="214" spans="1:60" s="38" customFormat="1" ht="15.75" hidden="1" customHeight="1">
      <c r="B214" s="38" t="s">
        <v>125</v>
      </c>
      <c r="AY214" s="14"/>
      <c r="AZ214" s="14"/>
      <c r="BA214" s="14"/>
      <c r="BB214" s="14"/>
      <c r="BC214" s="14"/>
      <c r="BD214" s="14"/>
      <c r="BE214" s="14"/>
      <c r="BF214" s="14"/>
      <c r="BG214" s="14"/>
    </row>
    <row r="215" spans="1:60" s="38" customFormat="1" ht="15.75" hidden="1" customHeight="1">
      <c r="A215" s="40" t="s">
        <v>126</v>
      </c>
      <c r="B215" s="82" t="s">
        <v>127</v>
      </c>
      <c r="AY215" s="14"/>
      <c r="AZ215" s="14"/>
      <c r="BA215" s="14"/>
      <c r="BB215" s="14"/>
      <c r="BC215" s="14"/>
      <c r="BD215" s="14"/>
      <c r="BE215" s="14"/>
      <c r="BF215" s="14"/>
      <c r="BG215" s="14"/>
    </row>
    <row r="216" spans="1:60" s="38" customFormat="1" ht="18.75" hidden="1" customHeight="1">
      <c r="A216" s="40" t="s">
        <v>128</v>
      </c>
      <c r="B216" s="82" t="s">
        <v>129</v>
      </c>
      <c r="AY216" s="14"/>
      <c r="AZ216" s="14"/>
      <c r="BA216" s="14"/>
      <c r="BB216" s="14"/>
      <c r="BC216" s="14"/>
      <c r="BD216" s="14"/>
      <c r="BE216" s="14"/>
      <c r="BF216" s="14"/>
      <c r="BG216" s="14"/>
    </row>
    <row r="217" spans="1:60" s="38" customFormat="1" ht="16.5" hidden="1" customHeight="1">
      <c r="A217" s="40" t="s">
        <v>130</v>
      </c>
      <c r="B217" s="82" t="s">
        <v>131</v>
      </c>
      <c r="AY217" s="14"/>
      <c r="AZ217" s="14"/>
      <c r="BA217" s="14"/>
      <c r="BB217" s="14"/>
      <c r="BC217" s="14"/>
      <c r="BD217" s="14"/>
      <c r="BE217" s="14"/>
      <c r="BF217" s="14"/>
      <c r="BG217" s="14"/>
    </row>
    <row r="218" spans="1:60" s="38" customFormat="1" ht="15.75" hidden="1" customHeight="1">
      <c r="A218" s="40" t="s">
        <v>132</v>
      </c>
      <c r="B218" s="82" t="s">
        <v>133</v>
      </c>
      <c r="AY218" s="14"/>
      <c r="AZ218" s="14"/>
      <c r="BA218" s="14"/>
      <c r="BB218" s="14"/>
      <c r="BC218" s="14"/>
      <c r="BD218" s="14"/>
      <c r="BE218" s="14"/>
      <c r="BF218" s="14"/>
      <c r="BG218" s="14"/>
    </row>
    <row r="219" spans="1:60" s="38" customFormat="1" ht="15.75" hidden="1" customHeight="1">
      <c r="A219" s="40" t="s">
        <v>134</v>
      </c>
      <c r="B219" s="82" t="s">
        <v>135</v>
      </c>
      <c r="AY219" s="14"/>
      <c r="AZ219" s="14"/>
      <c r="BA219" s="14"/>
      <c r="BB219" s="14"/>
      <c r="BC219" s="14"/>
      <c r="BD219" s="14"/>
      <c r="BE219" s="14"/>
      <c r="BF219" s="14"/>
      <c r="BG219" s="14"/>
    </row>
    <row r="220" spans="1:60" s="38" customFormat="1" ht="18" hidden="1" customHeight="1">
      <c r="A220" s="40" t="s">
        <v>136</v>
      </c>
      <c r="B220" s="76" t="s">
        <v>137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Y220" s="14"/>
      <c r="AZ220" s="14"/>
      <c r="BA220" s="14"/>
      <c r="BB220" s="14"/>
      <c r="BC220" s="14"/>
      <c r="BD220" s="14"/>
      <c r="BE220" s="14"/>
      <c r="BF220" s="14"/>
      <c r="BG220" s="14"/>
    </row>
    <row r="221" spans="1:60" hidden="1">
      <c r="A221" s="40" t="s">
        <v>138</v>
      </c>
      <c r="B221" s="82" t="s">
        <v>139</v>
      </c>
      <c r="BH221" s="36"/>
    </row>
    <row r="222" spans="1:60" s="15" customFormat="1" hidden="1">
      <c r="A222" s="40" t="s">
        <v>140</v>
      </c>
      <c r="B222" s="82" t="s">
        <v>186</v>
      </c>
      <c r="AY222" s="14"/>
      <c r="AZ222" s="14"/>
      <c r="BA222" s="14"/>
      <c r="BB222" s="14"/>
      <c r="BC222" s="14"/>
      <c r="BD222" s="14"/>
      <c r="BE222" s="14"/>
      <c r="BF222" s="14"/>
      <c r="BG222" s="14"/>
    </row>
    <row r="223" spans="1:60" s="38" customFormat="1" ht="15.75" hidden="1" customHeight="1">
      <c r="A223" s="40" t="s">
        <v>142</v>
      </c>
      <c r="B223" s="82" t="s">
        <v>187</v>
      </c>
      <c r="AY223" s="14"/>
      <c r="AZ223" s="14"/>
      <c r="BA223" s="14"/>
      <c r="BB223" s="14"/>
      <c r="BC223" s="14"/>
      <c r="BD223" s="14"/>
      <c r="BE223" s="14"/>
      <c r="BF223" s="14"/>
      <c r="BG223" s="14"/>
    </row>
    <row r="224" spans="1:60" s="38" customFormat="1" ht="15.75" hidden="1" customHeight="1">
      <c r="A224" s="40"/>
      <c r="B224" s="82" t="s">
        <v>188</v>
      </c>
      <c r="AY224" s="14"/>
      <c r="AZ224" s="14"/>
      <c r="BA224" s="14"/>
      <c r="BB224" s="14"/>
      <c r="BC224" s="14"/>
      <c r="BD224" s="14"/>
      <c r="BE224" s="14"/>
      <c r="BF224" s="14"/>
      <c r="BG224" s="14"/>
    </row>
    <row r="225" spans="1:60" s="38" customFormat="1" ht="15.75" hidden="1" customHeight="1">
      <c r="A225" s="40"/>
      <c r="B225" s="82" t="s">
        <v>189</v>
      </c>
      <c r="AY225" s="14"/>
      <c r="AZ225" s="14"/>
      <c r="BA225" s="14"/>
      <c r="BB225" s="14"/>
      <c r="BC225" s="14"/>
      <c r="BD225" s="14"/>
      <c r="BE225" s="14"/>
      <c r="BF225" s="14"/>
      <c r="BG225" s="14"/>
    </row>
    <row r="226" spans="1:60" s="38" customFormat="1" ht="15.75" hidden="1" customHeight="1">
      <c r="A226" s="40" t="s">
        <v>190</v>
      </c>
      <c r="B226" s="82" t="s">
        <v>191</v>
      </c>
      <c r="AY226" s="14"/>
      <c r="AZ226" s="14"/>
      <c r="BA226" s="14"/>
      <c r="BB226" s="14"/>
      <c r="BC226" s="14"/>
      <c r="BD226" s="14"/>
      <c r="BE226" s="14"/>
      <c r="BF226" s="14"/>
      <c r="BG226" s="14"/>
    </row>
    <row r="227" spans="1:60" s="38" customFormat="1" ht="15.75" hidden="1" customHeight="1">
      <c r="A227" s="40"/>
      <c r="B227" s="82" t="s">
        <v>192</v>
      </c>
      <c r="AY227" s="14"/>
      <c r="AZ227" s="14"/>
      <c r="BA227" s="14"/>
      <c r="BB227" s="14"/>
      <c r="BC227" s="14"/>
      <c r="BD227" s="14"/>
      <c r="BE227" s="14"/>
      <c r="BF227" s="14"/>
      <c r="BG227" s="14"/>
    </row>
    <row r="228" spans="1:60" s="38" customFormat="1" ht="15.75" hidden="1" customHeight="1">
      <c r="A228" s="40" t="s">
        <v>193</v>
      </c>
      <c r="B228" s="82" t="s">
        <v>141</v>
      </c>
      <c r="AY228" s="14"/>
      <c r="AZ228" s="14"/>
      <c r="BA228" s="14"/>
      <c r="BB228" s="14"/>
      <c r="BC228" s="14"/>
      <c r="BD228" s="14"/>
      <c r="BE228" s="14"/>
      <c r="BF228" s="14"/>
      <c r="BG228" s="14"/>
    </row>
    <row r="229" spans="1:60" s="38" customFormat="1" ht="15.75" hidden="1" customHeight="1">
      <c r="A229" s="40" t="s">
        <v>147</v>
      </c>
      <c r="B229" s="82" t="s">
        <v>143</v>
      </c>
      <c r="AY229" s="14"/>
      <c r="AZ229" s="14"/>
      <c r="BA229" s="14"/>
      <c r="BB229" s="14"/>
      <c r="BC229" s="14"/>
      <c r="BD229" s="14"/>
      <c r="BE229" s="14"/>
      <c r="BF229" s="14"/>
      <c r="BG229" s="14"/>
    </row>
    <row r="230" spans="1:60" s="38" customFormat="1" ht="15.75" hidden="1" customHeight="1">
      <c r="A230" s="40" t="s">
        <v>194</v>
      </c>
      <c r="B230" s="82" t="s">
        <v>144</v>
      </c>
      <c r="AY230" s="14"/>
      <c r="AZ230" s="14"/>
      <c r="BA230" s="14"/>
      <c r="BB230" s="14"/>
      <c r="BC230" s="14"/>
      <c r="BD230" s="14"/>
      <c r="BE230" s="14"/>
      <c r="BF230" s="14"/>
      <c r="BG230" s="14"/>
    </row>
    <row r="231" spans="1:60" s="38" customFormat="1" ht="15.75" hidden="1" customHeight="1">
      <c r="A231" s="40"/>
      <c r="B231" s="82" t="s">
        <v>145</v>
      </c>
      <c r="AY231" s="14"/>
      <c r="AZ231" s="14"/>
      <c r="BA231" s="14"/>
      <c r="BB231" s="14"/>
      <c r="BC231" s="14"/>
      <c r="BD231" s="14"/>
      <c r="BE231" s="14"/>
      <c r="BF231" s="14"/>
      <c r="BG231" s="14"/>
    </row>
    <row r="232" spans="1:60" s="100" customFormat="1" hidden="1">
      <c r="A232" s="99" t="s">
        <v>195</v>
      </c>
      <c r="B232" s="82" t="s">
        <v>146</v>
      </c>
      <c r="AY232" s="101"/>
      <c r="AZ232" s="101"/>
      <c r="BA232" s="101"/>
      <c r="BB232" s="101"/>
      <c r="BC232" s="101"/>
      <c r="BD232" s="101"/>
      <c r="BE232" s="101"/>
      <c r="BF232" s="101"/>
      <c r="BG232" s="101"/>
    </row>
    <row r="233" spans="1:60" s="100" customFormat="1" hidden="1">
      <c r="A233" s="99" t="s">
        <v>196</v>
      </c>
      <c r="B233" s="82" t="s">
        <v>148</v>
      </c>
      <c r="AY233" s="101"/>
      <c r="AZ233" s="101"/>
      <c r="BA233" s="101"/>
      <c r="BB233" s="101"/>
      <c r="BC233" s="101"/>
      <c r="BD233" s="101"/>
      <c r="BE233" s="101"/>
      <c r="BF233" s="101"/>
      <c r="BG233" s="101"/>
    </row>
    <row r="234" spans="1:60" s="100" customFormat="1" hidden="1">
      <c r="A234" s="99"/>
      <c r="B234" s="82" t="s">
        <v>149</v>
      </c>
      <c r="AY234" s="101"/>
      <c r="AZ234" s="101"/>
      <c r="BA234" s="101"/>
      <c r="BB234" s="101"/>
      <c r="BC234" s="101"/>
      <c r="BD234" s="101"/>
      <c r="BE234" s="101"/>
      <c r="BF234" s="101"/>
      <c r="BG234" s="101"/>
    </row>
    <row r="235" spans="1:60" s="100" customFormat="1" hidden="1">
      <c r="A235" s="99" t="s">
        <v>197</v>
      </c>
      <c r="B235" s="82" t="s">
        <v>150</v>
      </c>
      <c r="AY235" s="101"/>
      <c r="AZ235" s="101"/>
      <c r="BA235" s="101"/>
      <c r="BB235" s="101"/>
      <c r="BC235" s="101"/>
      <c r="BD235" s="101"/>
      <c r="BE235" s="101"/>
      <c r="BF235" s="101"/>
      <c r="BG235" s="101"/>
    </row>
    <row r="236" spans="1:60" s="100" customFormat="1" hidden="1">
      <c r="A236" s="82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</row>
    <row r="237" spans="1:60" s="102" customFormat="1" ht="15.75" hidden="1">
      <c r="B237" s="102" t="s">
        <v>151</v>
      </c>
      <c r="V237" s="102" t="s">
        <v>152</v>
      </c>
      <c r="AY237" s="9"/>
      <c r="AZ237" s="9"/>
      <c r="BA237" s="9"/>
      <c r="BB237" s="9"/>
      <c r="BC237" s="9"/>
      <c r="BD237" s="9"/>
      <c r="BE237" s="9"/>
      <c r="BF237" s="9"/>
      <c r="BG237" s="9"/>
      <c r="BH237" s="9"/>
    </row>
    <row r="238" spans="1:60" s="103" customFormat="1" ht="12.75" hidden="1" customHeight="1">
      <c r="AY238" s="104"/>
      <c r="AZ238" s="104"/>
      <c r="BA238" s="104"/>
      <c r="BB238" s="104"/>
      <c r="BC238" s="104"/>
      <c r="BD238" s="104"/>
      <c r="BE238" s="104"/>
      <c r="BF238" s="104"/>
      <c r="BG238" s="104"/>
      <c r="BH238" s="104"/>
    </row>
    <row r="239" spans="1:60" s="102" customFormat="1" ht="15.75" hidden="1">
      <c r="B239" s="102" t="s">
        <v>153</v>
      </c>
      <c r="V239" s="102" t="s">
        <v>198</v>
      </c>
      <c r="AY239" s="9"/>
      <c r="AZ239" s="9"/>
      <c r="BA239" s="9"/>
      <c r="BB239" s="9"/>
      <c r="BC239" s="9"/>
      <c r="BD239" s="9"/>
      <c r="BE239" s="9"/>
      <c r="BF239" s="9"/>
      <c r="BG239" s="9"/>
      <c r="BH239" s="9"/>
    </row>
    <row r="240" spans="1:60" s="15" customFormat="1" ht="14.25" hidden="1" customHeight="1">
      <c r="A240" s="65"/>
      <c r="B240" s="65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42"/>
      <c r="O240" s="42"/>
      <c r="P240" s="42"/>
      <c r="Q240" s="42"/>
      <c r="R240" s="42"/>
      <c r="S240" s="42"/>
      <c r="T240" s="65"/>
      <c r="U240" s="65"/>
      <c r="V240" s="42"/>
      <c r="W240" s="42"/>
      <c r="X240" s="42"/>
      <c r="Y240" s="42"/>
      <c r="Z240" s="65"/>
      <c r="AA240" s="65"/>
      <c r="AB240" s="42"/>
      <c r="AC240" s="42"/>
      <c r="AD240" s="42"/>
      <c r="AE240" s="42"/>
      <c r="AF240" s="42"/>
      <c r="AG240" s="42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</row>
    <row r="241" spans="1:60" ht="17.25" hidden="1" customHeight="1">
      <c r="B241" s="36" t="s">
        <v>199</v>
      </c>
    </row>
    <row r="242" spans="1:60" s="15" customFormat="1" ht="21.75" hidden="1" customHeight="1">
      <c r="A242" s="65"/>
      <c r="B242" s="65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42"/>
      <c r="O242" s="42"/>
      <c r="P242" s="42"/>
      <c r="Q242" s="42"/>
      <c r="R242" s="42"/>
      <c r="S242" s="42"/>
      <c r="T242" s="65"/>
      <c r="U242" s="65"/>
      <c r="V242" s="42"/>
      <c r="W242" s="42"/>
      <c r="X242" s="42"/>
      <c r="Y242" s="42"/>
      <c r="Z242" s="65"/>
      <c r="AA242" s="65"/>
      <c r="AB242" s="42"/>
      <c r="AC242" s="42"/>
      <c r="AD242" s="42"/>
      <c r="AE242" s="42"/>
      <c r="AF242" s="42"/>
      <c r="AG242" s="42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</row>
    <row r="243" spans="1:60" s="15" customFormat="1" ht="21.75" customHeight="1">
      <c r="A243" s="65"/>
      <c r="B243" s="65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42"/>
      <c r="O243" s="42"/>
      <c r="P243" s="42"/>
      <c r="Q243" s="42"/>
      <c r="R243" s="42"/>
      <c r="S243" s="42"/>
      <c r="T243" s="65"/>
      <c r="U243" s="65"/>
      <c r="V243" s="42"/>
      <c r="W243" s="42"/>
      <c r="X243" s="42"/>
      <c r="Y243" s="42"/>
      <c r="Z243" s="65"/>
      <c r="AA243" s="65"/>
      <c r="AB243" s="42"/>
      <c r="AC243" s="42"/>
      <c r="AD243" s="42"/>
      <c r="AE243" s="42"/>
      <c r="AF243" s="42"/>
      <c r="AG243" s="42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</row>
    <row r="244" spans="1:60" s="15" customFormat="1" ht="21.75" customHeight="1">
      <c r="A244" s="65"/>
      <c r="B244" s="65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42"/>
      <c r="O244" s="42"/>
      <c r="P244" s="42"/>
      <c r="Q244" s="42"/>
      <c r="R244" s="42"/>
      <c r="S244" s="42"/>
      <c r="T244" s="65"/>
      <c r="U244" s="65"/>
      <c r="V244" s="42"/>
      <c r="W244" s="42"/>
      <c r="X244" s="42"/>
      <c r="Y244" s="42"/>
      <c r="Z244" s="65"/>
      <c r="AA244" s="65"/>
      <c r="AB244" s="42"/>
      <c r="AC244" s="42"/>
      <c r="AD244" s="42"/>
      <c r="AE244" s="42"/>
      <c r="AF244" s="42"/>
      <c r="AG244" s="42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</row>
    <row r="245" spans="1:60" s="15" customFormat="1" ht="21.75" customHeight="1">
      <c r="A245" s="65"/>
      <c r="B245" s="65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42"/>
      <c r="O245" s="42"/>
      <c r="P245" s="42"/>
      <c r="Q245" s="42"/>
      <c r="R245" s="42"/>
      <c r="S245" s="42"/>
      <c r="T245" s="65"/>
      <c r="U245" s="65"/>
      <c r="V245" s="42"/>
      <c r="W245" s="42"/>
      <c r="X245" s="42"/>
      <c r="Y245" s="42"/>
      <c r="Z245" s="65"/>
      <c r="AA245" s="65"/>
      <c r="AB245" s="42"/>
      <c r="AC245" s="42"/>
      <c r="AD245" s="42"/>
      <c r="AE245" s="42"/>
      <c r="AF245" s="42"/>
      <c r="AG245" s="42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</row>
    <row r="246" spans="1:60" s="15" customFormat="1" ht="21.75" customHeight="1">
      <c r="A246" s="65"/>
      <c r="B246" s="65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42"/>
      <c r="O246" s="42"/>
      <c r="P246" s="42"/>
      <c r="Q246" s="42"/>
      <c r="R246" s="42"/>
      <c r="S246" s="42"/>
      <c r="T246" s="65"/>
      <c r="U246" s="65"/>
      <c r="V246" s="42"/>
      <c r="W246" s="42"/>
      <c r="X246" s="42"/>
      <c r="Y246" s="42"/>
      <c r="Z246" s="65"/>
      <c r="AA246" s="65"/>
      <c r="AB246" s="42"/>
      <c r="AC246" s="42"/>
      <c r="AD246" s="42"/>
      <c r="AE246" s="42"/>
      <c r="AF246" s="42"/>
      <c r="AG246" s="42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</row>
    <row r="247" spans="1:60" s="15" customFormat="1" ht="21.75" customHeight="1">
      <c r="A247" s="65"/>
      <c r="B247" s="65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42"/>
      <c r="O247" s="42"/>
      <c r="P247" s="42"/>
      <c r="Q247" s="42"/>
      <c r="R247" s="42"/>
      <c r="S247" s="42"/>
      <c r="T247" s="65"/>
      <c r="U247" s="65"/>
      <c r="V247" s="42"/>
      <c r="W247" s="42"/>
      <c r="X247" s="42"/>
      <c r="Y247" s="42"/>
      <c r="Z247" s="65"/>
      <c r="AA247" s="65"/>
      <c r="AB247" s="42"/>
      <c r="AC247" s="42"/>
      <c r="AD247" s="42"/>
      <c r="AE247" s="42"/>
      <c r="AF247" s="42"/>
      <c r="AG247" s="42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</row>
    <row r="248" spans="1:60" s="15" customFormat="1" ht="21.75" customHeight="1">
      <c r="A248" s="65"/>
      <c r="B248" s="65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42"/>
      <c r="O248" s="42"/>
      <c r="P248" s="42"/>
      <c r="Q248" s="42"/>
      <c r="R248" s="42"/>
      <c r="S248" s="42"/>
      <c r="T248" s="65"/>
      <c r="U248" s="65"/>
      <c r="V248" s="42"/>
      <c r="W248" s="42"/>
      <c r="X248" s="42"/>
      <c r="Y248" s="42"/>
      <c r="Z248" s="65"/>
      <c r="AA248" s="65"/>
      <c r="AB248" s="42"/>
      <c r="AC248" s="42"/>
      <c r="AD248" s="42"/>
      <c r="AE248" s="42"/>
      <c r="AF248" s="42"/>
      <c r="AG248" s="42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</row>
    <row r="249" spans="1:60" s="15" customFormat="1" ht="21.75" customHeight="1">
      <c r="A249" s="65"/>
      <c r="B249" s="65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42"/>
      <c r="O249" s="42"/>
      <c r="P249" s="42"/>
      <c r="Q249" s="42"/>
      <c r="R249" s="42"/>
      <c r="S249" s="42"/>
      <c r="T249" s="65"/>
      <c r="U249" s="65"/>
      <c r="V249" s="42"/>
      <c r="W249" s="42"/>
      <c r="X249" s="42"/>
      <c r="Y249" s="42"/>
      <c r="Z249" s="65"/>
      <c r="AA249" s="65"/>
      <c r="AB249" s="42"/>
      <c r="AC249" s="42"/>
      <c r="AD249" s="42"/>
      <c r="AE249" s="42"/>
      <c r="AF249" s="42"/>
      <c r="AG249" s="42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</row>
    <row r="250" spans="1:60" s="15" customFormat="1" ht="21.75" customHeight="1">
      <c r="A250" s="65"/>
      <c r="B250" s="65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42"/>
      <c r="O250" s="42"/>
      <c r="P250" s="42"/>
      <c r="Q250" s="42"/>
      <c r="R250" s="42"/>
      <c r="S250" s="42"/>
      <c r="T250" s="65"/>
      <c r="U250" s="65"/>
      <c r="V250" s="42"/>
      <c r="W250" s="42"/>
      <c r="X250" s="42"/>
      <c r="Y250" s="42"/>
      <c r="Z250" s="65"/>
      <c r="AA250" s="65"/>
      <c r="AB250" s="42"/>
      <c r="AC250" s="42"/>
      <c r="AD250" s="42"/>
      <c r="AE250" s="42"/>
      <c r="AF250" s="42"/>
      <c r="AG250" s="42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</row>
    <row r="251" spans="1:60" s="15" customFormat="1" ht="21.75" customHeight="1">
      <c r="A251" s="65"/>
      <c r="B251" s="65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42"/>
      <c r="O251" s="42"/>
      <c r="P251" s="42"/>
      <c r="Q251" s="42"/>
      <c r="R251" s="42"/>
      <c r="S251" s="42"/>
      <c r="T251" s="65"/>
      <c r="U251" s="65"/>
      <c r="V251" s="42"/>
      <c r="W251" s="42"/>
      <c r="X251" s="42"/>
      <c r="Y251" s="42"/>
      <c r="Z251" s="65"/>
      <c r="AA251" s="65"/>
      <c r="AB251" s="42"/>
      <c r="AC251" s="42"/>
      <c r="AD251" s="42"/>
      <c r="AE251" s="42"/>
      <c r="AF251" s="42"/>
      <c r="AG251" s="42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</row>
    <row r="252" spans="1:60" s="15" customFormat="1" ht="21.75" customHeight="1">
      <c r="A252" s="65"/>
      <c r="B252" s="65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42"/>
      <c r="O252" s="42"/>
      <c r="P252" s="42"/>
      <c r="Q252" s="42"/>
      <c r="R252" s="42"/>
      <c r="S252" s="42"/>
      <c r="T252" s="65"/>
      <c r="U252" s="65"/>
      <c r="V252" s="42"/>
      <c r="W252" s="42"/>
      <c r="X252" s="42"/>
      <c r="Y252" s="42"/>
      <c r="Z252" s="65"/>
      <c r="AA252" s="65"/>
      <c r="AB252" s="42"/>
      <c r="AC252" s="42"/>
      <c r="AD252" s="42"/>
      <c r="AE252" s="42"/>
      <c r="AF252" s="42"/>
      <c r="AG252" s="42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</row>
    <row r="253" spans="1:60" s="15" customFormat="1" ht="21.75" customHeight="1">
      <c r="A253" s="65"/>
      <c r="B253" s="65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42"/>
      <c r="O253" s="42"/>
      <c r="P253" s="42"/>
      <c r="Q253" s="42"/>
      <c r="R253" s="42"/>
      <c r="S253" s="42"/>
      <c r="T253" s="65"/>
      <c r="U253" s="65"/>
      <c r="V253" s="42"/>
      <c r="W253" s="42"/>
      <c r="X253" s="42"/>
      <c r="Y253" s="42"/>
      <c r="Z253" s="65"/>
      <c r="AA253" s="65"/>
      <c r="AB253" s="42"/>
      <c r="AC253" s="42"/>
      <c r="AD253" s="42"/>
      <c r="AE253" s="42"/>
      <c r="AF253" s="42"/>
      <c r="AG253" s="42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</row>
    <row r="254" spans="1:60" s="15" customFormat="1" ht="21.75" customHeight="1">
      <c r="A254" s="65"/>
      <c r="B254" s="65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42"/>
      <c r="O254" s="42"/>
      <c r="P254" s="42"/>
      <c r="Q254" s="42"/>
      <c r="R254" s="42"/>
      <c r="S254" s="42"/>
      <c r="T254" s="65"/>
      <c r="U254" s="65"/>
      <c r="V254" s="42"/>
      <c r="W254" s="42"/>
      <c r="X254" s="42"/>
      <c r="Y254" s="42"/>
      <c r="Z254" s="65"/>
      <c r="AA254" s="65"/>
      <c r="AB254" s="42"/>
      <c r="AC254" s="42"/>
      <c r="AD254" s="42"/>
      <c r="AE254" s="42"/>
      <c r="AF254" s="42"/>
      <c r="AG254" s="42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</row>
    <row r="255" spans="1:60" s="15" customFormat="1" ht="21.75" customHeight="1">
      <c r="A255" s="65"/>
      <c r="B255" s="65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42"/>
      <c r="O255" s="42"/>
      <c r="P255" s="42"/>
      <c r="Q255" s="42"/>
      <c r="R255" s="42"/>
      <c r="S255" s="42"/>
      <c r="T255" s="65"/>
      <c r="U255" s="65"/>
      <c r="V255" s="42"/>
      <c r="W255" s="42"/>
      <c r="X255" s="42"/>
      <c r="Y255" s="42"/>
      <c r="Z255" s="65"/>
      <c r="AA255" s="65"/>
      <c r="AB255" s="42"/>
      <c r="AC255" s="42"/>
      <c r="AD255" s="42"/>
      <c r="AE255" s="42"/>
      <c r="AF255" s="42"/>
      <c r="AG255" s="42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</row>
    <row r="256" spans="1:60" s="15" customFormat="1" ht="21.75" customHeight="1">
      <c r="A256" s="65"/>
      <c r="B256" s="65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42"/>
      <c r="O256" s="42"/>
      <c r="P256" s="42"/>
      <c r="Q256" s="42"/>
      <c r="R256" s="42"/>
      <c r="S256" s="42"/>
      <c r="T256" s="65"/>
      <c r="U256" s="65"/>
      <c r="V256" s="42"/>
      <c r="W256" s="42"/>
      <c r="X256" s="42"/>
      <c r="Y256" s="42"/>
      <c r="Z256" s="65"/>
      <c r="AA256" s="65"/>
      <c r="AB256" s="42"/>
      <c r="AC256" s="42"/>
      <c r="AD256" s="42"/>
      <c r="AE256" s="42"/>
      <c r="AF256" s="42"/>
      <c r="AG256" s="42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</row>
    <row r="257" spans="1:60" s="15" customFormat="1" ht="21.75" customHeight="1">
      <c r="A257" s="65"/>
      <c r="B257" s="65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42"/>
      <c r="O257" s="42"/>
      <c r="P257" s="42"/>
      <c r="Q257" s="42"/>
      <c r="R257" s="42"/>
      <c r="S257" s="42"/>
      <c r="T257" s="65"/>
      <c r="U257" s="65"/>
      <c r="V257" s="42"/>
      <c r="W257" s="42"/>
      <c r="X257" s="42"/>
      <c r="Y257" s="42"/>
      <c r="Z257" s="65"/>
      <c r="AA257" s="65"/>
      <c r="AB257" s="42"/>
      <c r="AC257" s="42"/>
      <c r="AD257" s="42"/>
      <c r="AE257" s="42"/>
      <c r="AF257" s="42"/>
      <c r="AG257" s="42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</row>
    <row r="258" spans="1:60" s="15" customFormat="1" ht="21.75" customHeight="1">
      <c r="A258" s="65"/>
      <c r="B258" s="65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42"/>
      <c r="O258" s="42"/>
      <c r="P258" s="42"/>
      <c r="Q258" s="42"/>
      <c r="R258" s="42"/>
      <c r="S258" s="42"/>
      <c r="T258" s="65"/>
      <c r="U258" s="65"/>
      <c r="V258" s="42"/>
      <c r="W258" s="42"/>
      <c r="X258" s="42"/>
      <c r="Y258" s="42"/>
      <c r="Z258" s="65"/>
      <c r="AA258" s="65"/>
      <c r="AB258" s="42"/>
      <c r="AC258" s="42"/>
      <c r="AD258" s="42"/>
      <c r="AE258" s="42"/>
      <c r="AF258" s="42"/>
      <c r="AG258" s="42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</row>
    <row r="259" spans="1:60" s="15" customFormat="1" ht="21.75" customHeight="1">
      <c r="A259" s="65"/>
      <c r="B259" s="65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42"/>
      <c r="O259" s="42"/>
      <c r="P259" s="42"/>
      <c r="Q259" s="42"/>
      <c r="R259" s="42"/>
      <c r="S259" s="42"/>
      <c r="T259" s="65"/>
      <c r="U259" s="65"/>
      <c r="V259" s="42"/>
      <c r="W259" s="42"/>
      <c r="X259" s="42"/>
      <c r="Y259" s="42"/>
      <c r="Z259" s="65"/>
      <c r="AA259" s="65"/>
      <c r="AB259" s="42"/>
      <c r="AC259" s="42"/>
      <c r="AD259" s="42"/>
      <c r="AE259" s="42"/>
      <c r="AF259" s="42"/>
      <c r="AG259" s="42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</row>
    <row r="260" spans="1:60" s="15" customFormat="1" ht="21.75" customHeight="1">
      <c r="A260" s="65"/>
      <c r="B260" s="65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42"/>
      <c r="O260" s="42"/>
      <c r="P260" s="42"/>
      <c r="Q260" s="42"/>
      <c r="R260" s="42"/>
      <c r="S260" s="42"/>
      <c r="T260" s="65"/>
      <c r="U260" s="65"/>
      <c r="V260" s="42"/>
      <c r="W260" s="42"/>
      <c r="X260" s="42"/>
      <c r="Y260" s="42"/>
      <c r="Z260" s="65"/>
      <c r="AA260" s="65"/>
      <c r="AB260" s="42"/>
      <c r="AC260" s="42"/>
      <c r="AD260" s="42"/>
      <c r="AE260" s="42"/>
      <c r="AF260" s="42"/>
      <c r="AG260" s="42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</row>
    <row r="261" spans="1:60" s="15" customFormat="1" ht="21.75" customHeight="1">
      <c r="A261" s="65"/>
      <c r="B261" s="65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42"/>
      <c r="O261" s="42"/>
      <c r="P261" s="42"/>
      <c r="Q261" s="42"/>
      <c r="R261" s="42"/>
      <c r="S261" s="42"/>
      <c r="T261" s="65"/>
      <c r="U261" s="65"/>
      <c r="V261" s="42"/>
      <c r="W261" s="42"/>
      <c r="X261" s="42"/>
      <c r="Y261" s="42"/>
      <c r="Z261" s="65"/>
      <c r="AA261" s="65"/>
      <c r="AB261" s="42"/>
      <c r="AC261" s="42"/>
      <c r="AD261" s="42"/>
      <c r="AE261" s="42"/>
      <c r="AF261" s="42"/>
      <c r="AG261" s="42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</row>
    <row r="262" spans="1:60" s="15" customFormat="1" ht="21.75" customHeight="1">
      <c r="A262" s="65"/>
      <c r="B262" s="65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42"/>
      <c r="O262" s="42"/>
      <c r="P262" s="42"/>
      <c r="Q262" s="42"/>
      <c r="R262" s="42"/>
      <c r="S262" s="42"/>
      <c r="T262" s="65"/>
      <c r="U262" s="65"/>
      <c r="V262" s="42"/>
      <c r="W262" s="42"/>
      <c r="X262" s="42"/>
      <c r="Y262" s="42"/>
      <c r="Z262" s="65"/>
      <c r="AA262" s="65"/>
      <c r="AB262" s="42"/>
      <c r="AC262" s="42"/>
      <c r="AD262" s="42"/>
      <c r="AE262" s="42"/>
      <c r="AF262" s="42"/>
      <c r="AG262" s="42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</row>
    <row r="263" spans="1:60" s="15" customFormat="1" ht="21.75" customHeight="1">
      <c r="A263" s="65"/>
      <c r="B263" s="65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42"/>
      <c r="O263" s="42"/>
      <c r="P263" s="42"/>
      <c r="Q263" s="42"/>
      <c r="R263" s="42"/>
      <c r="S263" s="42"/>
      <c r="T263" s="65"/>
      <c r="U263" s="65"/>
      <c r="V263" s="42"/>
      <c r="W263" s="42"/>
      <c r="X263" s="42"/>
      <c r="Y263" s="42"/>
      <c r="Z263" s="65"/>
      <c r="AA263" s="65"/>
      <c r="AB263" s="42"/>
      <c r="AC263" s="42"/>
      <c r="AD263" s="42"/>
      <c r="AE263" s="42"/>
      <c r="AF263" s="42"/>
      <c r="AG263" s="42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</row>
    <row r="264" spans="1:60" s="15" customFormat="1" ht="21.75" customHeight="1">
      <c r="A264" s="65"/>
      <c r="B264" s="65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42"/>
      <c r="O264" s="42"/>
      <c r="P264" s="42"/>
      <c r="Q264" s="42"/>
      <c r="R264" s="42"/>
      <c r="S264" s="42"/>
      <c r="T264" s="65"/>
      <c r="U264" s="65"/>
      <c r="V264" s="42"/>
      <c r="W264" s="42"/>
      <c r="X264" s="42"/>
      <c r="Y264" s="42"/>
      <c r="Z264" s="65"/>
      <c r="AA264" s="65"/>
      <c r="AB264" s="42"/>
      <c r="AC264" s="42"/>
      <c r="AD264" s="42"/>
      <c r="AE264" s="42"/>
      <c r="AF264" s="42"/>
      <c r="AG264" s="42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</row>
    <row r="265" spans="1:60" s="15" customFormat="1" ht="21.75" customHeight="1">
      <c r="A265" s="65"/>
      <c r="B265" s="65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42"/>
      <c r="O265" s="42"/>
      <c r="P265" s="42"/>
      <c r="Q265" s="42"/>
      <c r="R265" s="42"/>
      <c r="S265" s="42"/>
      <c r="T265" s="65"/>
      <c r="U265" s="65"/>
      <c r="V265" s="42"/>
      <c r="W265" s="42"/>
      <c r="X265" s="42"/>
      <c r="Y265" s="42"/>
      <c r="Z265" s="65"/>
      <c r="AA265" s="65"/>
      <c r="AB265" s="42"/>
      <c r="AC265" s="42"/>
      <c r="AD265" s="42"/>
      <c r="AE265" s="42"/>
      <c r="AF265" s="42"/>
      <c r="AG265" s="42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</row>
    <row r="266" spans="1:60" s="15" customFormat="1" ht="21.75" customHeight="1">
      <c r="A266" s="65"/>
      <c r="B266" s="65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42"/>
      <c r="O266" s="42"/>
      <c r="P266" s="42"/>
      <c r="Q266" s="42"/>
      <c r="R266" s="42"/>
      <c r="S266" s="42"/>
      <c r="T266" s="65"/>
      <c r="U266" s="65"/>
      <c r="V266" s="42"/>
      <c r="W266" s="42"/>
      <c r="X266" s="42"/>
      <c r="Y266" s="42"/>
      <c r="Z266" s="65"/>
      <c r="AA266" s="65"/>
      <c r="AB266" s="42"/>
      <c r="AC266" s="42"/>
      <c r="AD266" s="42"/>
      <c r="AE266" s="42"/>
      <c r="AF266" s="42"/>
      <c r="AG266" s="42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</row>
    <row r="267" spans="1:60" s="15" customFormat="1" ht="21.75" customHeight="1">
      <c r="A267" s="65"/>
      <c r="B267" s="65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42"/>
      <c r="O267" s="42"/>
      <c r="P267" s="42"/>
      <c r="Q267" s="42"/>
      <c r="R267" s="42"/>
      <c r="S267" s="42"/>
      <c r="T267" s="65"/>
      <c r="U267" s="65"/>
      <c r="V267" s="42"/>
      <c r="W267" s="42"/>
      <c r="X267" s="42"/>
      <c r="Y267" s="42"/>
      <c r="Z267" s="65"/>
      <c r="AA267" s="65"/>
      <c r="AB267" s="42"/>
      <c r="AC267" s="42"/>
      <c r="AD267" s="42"/>
      <c r="AE267" s="42"/>
      <c r="AF267" s="42"/>
      <c r="AG267" s="42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</row>
    <row r="268" spans="1:60" s="15" customFormat="1" ht="21.75" customHeight="1">
      <c r="A268" s="65"/>
      <c r="B268" s="65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42"/>
      <c r="O268" s="42"/>
      <c r="P268" s="42"/>
      <c r="Q268" s="42"/>
      <c r="R268" s="42"/>
      <c r="S268" s="42"/>
      <c r="T268" s="65"/>
      <c r="U268" s="65"/>
      <c r="V268" s="42"/>
      <c r="W268" s="42"/>
      <c r="X268" s="42"/>
      <c r="Y268" s="42"/>
      <c r="Z268" s="65"/>
      <c r="AA268" s="65"/>
      <c r="AB268" s="42"/>
      <c r="AC268" s="42"/>
      <c r="AD268" s="42"/>
      <c r="AE268" s="42"/>
      <c r="AF268" s="42"/>
      <c r="AG268" s="42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</row>
    <row r="269" spans="1:60" s="15" customFormat="1" ht="21.75" customHeight="1">
      <c r="A269" s="65"/>
      <c r="B269" s="65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42"/>
      <c r="O269" s="42"/>
      <c r="P269" s="42"/>
      <c r="Q269" s="42"/>
      <c r="R269" s="42"/>
      <c r="S269" s="42"/>
      <c r="T269" s="65"/>
      <c r="U269" s="65"/>
      <c r="V269" s="42"/>
      <c r="W269" s="42"/>
      <c r="X269" s="42"/>
      <c r="Y269" s="42"/>
      <c r="Z269" s="65"/>
      <c r="AA269" s="65"/>
      <c r="AB269" s="42"/>
      <c r="AC269" s="42"/>
      <c r="AD269" s="42"/>
      <c r="AE269" s="42"/>
      <c r="AF269" s="42"/>
      <c r="AG269" s="42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</row>
    <row r="270" spans="1:60" s="15" customFormat="1" ht="21.75" customHeight="1">
      <c r="A270" s="65"/>
      <c r="B270" s="65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42"/>
      <c r="O270" s="42"/>
      <c r="P270" s="42"/>
      <c r="Q270" s="42"/>
      <c r="R270" s="42"/>
      <c r="S270" s="42"/>
      <c r="T270" s="65"/>
      <c r="U270" s="65"/>
      <c r="V270" s="42"/>
      <c r="W270" s="42"/>
      <c r="X270" s="42"/>
      <c r="Y270" s="42"/>
      <c r="Z270" s="65"/>
      <c r="AA270" s="65"/>
      <c r="AB270" s="42"/>
      <c r="AC270" s="42"/>
      <c r="AD270" s="42"/>
      <c r="AE270" s="42"/>
      <c r="AF270" s="42"/>
      <c r="AG270" s="42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</row>
    <row r="271" spans="1:60" s="15" customFormat="1" ht="11.25" customHeight="1">
      <c r="A271" s="65"/>
      <c r="B271" s="65"/>
      <c r="C271" s="37"/>
      <c r="D271" s="37"/>
      <c r="E271" s="37"/>
      <c r="G271" s="37"/>
      <c r="H271" s="37"/>
      <c r="I271" s="37"/>
      <c r="J271" s="37"/>
      <c r="K271" s="37"/>
      <c r="L271" s="37"/>
      <c r="M271" s="37"/>
      <c r="N271" s="42"/>
      <c r="O271" s="42"/>
      <c r="P271" s="42"/>
      <c r="Q271" s="42"/>
      <c r="R271" s="42"/>
      <c r="S271" s="42"/>
      <c r="T271" s="65"/>
      <c r="U271" s="65"/>
      <c r="V271" s="42"/>
      <c r="W271" s="42"/>
      <c r="X271" s="42"/>
      <c r="Y271" s="42"/>
      <c r="Z271" s="65"/>
      <c r="AA271" s="65"/>
      <c r="AB271" s="42"/>
      <c r="AC271" s="42"/>
      <c r="AD271" s="42"/>
      <c r="AE271" s="42"/>
      <c r="AF271" s="42"/>
      <c r="AG271" s="42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</row>
    <row r="272" spans="1:60" s="15" customFormat="1" ht="11.25" customHeight="1">
      <c r="A272" s="65"/>
      <c r="B272" s="65"/>
      <c r="C272" s="37"/>
      <c r="D272" s="37"/>
      <c r="E272" s="37"/>
      <c r="G272" s="37"/>
      <c r="H272" s="37"/>
      <c r="I272" s="37"/>
      <c r="J272" s="37"/>
      <c r="K272" s="37"/>
      <c r="L272" s="37"/>
      <c r="M272" s="37"/>
      <c r="N272" s="42"/>
      <c r="O272" s="42"/>
      <c r="P272" s="42"/>
      <c r="Q272" s="42"/>
      <c r="R272" s="42"/>
      <c r="S272" s="42"/>
      <c r="T272" s="65"/>
      <c r="U272" s="65"/>
      <c r="V272" s="42"/>
      <c r="W272" s="42"/>
      <c r="X272" s="42"/>
      <c r="Y272" s="42"/>
      <c r="Z272" s="65"/>
      <c r="AA272" s="65"/>
      <c r="AB272" s="42"/>
      <c r="AC272" s="42"/>
      <c r="AD272" s="42"/>
      <c r="AE272" s="42"/>
      <c r="AF272" s="42"/>
      <c r="AG272" s="42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</row>
    <row r="273" spans="1:60" s="15" customFormat="1" ht="11.25" customHeight="1">
      <c r="A273" s="65"/>
      <c r="B273" s="65"/>
      <c r="C273" s="37"/>
      <c r="D273" s="37"/>
      <c r="E273" s="37"/>
      <c r="G273" s="37"/>
      <c r="H273" s="37"/>
      <c r="I273" s="37"/>
      <c r="J273" s="37"/>
      <c r="K273" s="37"/>
      <c r="L273" s="37"/>
      <c r="M273" s="37"/>
      <c r="N273" s="42"/>
      <c r="O273" s="42"/>
      <c r="P273" s="42"/>
      <c r="Q273" s="42"/>
      <c r="R273" s="42"/>
      <c r="S273" s="42"/>
      <c r="T273" s="65"/>
      <c r="U273" s="65"/>
      <c r="V273" s="42"/>
      <c r="W273" s="42"/>
      <c r="X273" s="42"/>
      <c r="Y273" s="42"/>
      <c r="Z273" s="65"/>
      <c r="AA273" s="65"/>
      <c r="AB273" s="42"/>
      <c r="AC273" s="42"/>
      <c r="AD273" s="42"/>
      <c r="AE273" s="42"/>
      <c r="AF273" s="42"/>
      <c r="AG273" s="42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</row>
    <row r="274" spans="1:60" s="15" customFormat="1" ht="11.25" customHeight="1">
      <c r="A274" s="65"/>
      <c r="B274" s="65"/>
      <c r="C274" s="37"/>
      <c r="D274" s="37"/>
      <c r="E274" s="37"/>
      <c r="G274" s="37"/>
      <c r="H274" s="37"/>
      <c r="I274" s="37"/>
      <c r="J274" s="37"/>
      <c r="K274" s="37"/>
      <c r="L274" s="37"/>
      <c r="M274" s="37"/>
      <c r="N274" s="42"/>
      <c r="O274" s="42"/>
      <c r="P274" s="42"/>
      <c r="Q274" s="42"/>
      <c r="R274" s="42"/>
      <c r="S274" s="42"/>
      <c r="T274" s="65"/>
      <c r="U274" s="65"/>
      <c r="V274" s="42"/>
      <c r="W274" s="42"/>
      <c r="X274" s="42"/>
      <c r="Y274" s="42"/>
      <c r="Z274" s="65"/>
      <c r="AA274" s="65"/>
      <c r="AB274" s="42"/>
      <c r="AC274" s="42"/>
      <c r="AD274" s="42"/>
      <c r="AE274" s="42"/>
      <c r="AF274" s="42"/>
      <c r="AG274" s="42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</row>
    <row r="275" spans="1:60" s="15" customFormat="1" ht="11.25" customHeight="1">
      <c r="A275" s="65"/>
      <c r="B275" s="65"/>
      <c r="C275" s="37"/>
      <c r="D275" s="37"/>
      <c r="E275" s="37"/>
      <c r="G275" s="37"/>
      <c r="H275" s="37"/>
      <c r="I275" s="37"/>
      <c r="J275" s="37"/>
      <c r="K275" s="37"/>
      <c r="L275" s="37"/>
      <c r="M275" s="37"/>
      <c r="N275" s="42"/>
      <c r="O275" s="42"/>
      <c r="P275" s="42"/>
      <c r="Q275" s="42"/>
      <c r="R275" s="42"/>
      <c r="S275" s="42"/>
      <c r="T275" s="65"/>
      <c r="U275" s="65"/>
      <c r="V275" s="42"/>
      <c r="W275" s="42"/>
      <c r="X275" s="42"/>
      <c r="Y275" s="42"/>
      <c r="Z275" s="65"/>
      <c r="AA275" s="65"/>
      <c r="AB275" s="42"/>
      <c r="AC275" s="42"/>
      <c r="AD275" s="42"/>
      <c r="AE275" s="42"/>
      <c r="AF275" s="42"/>
      <c r="AG275" s="42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</row>
    <row r="276" spans="1:60" s="15" customFormat="1" ht="11.25" customHeight="1">
      <c r="A276" s="65"/>
      <c r="B276" s="65"/>
      <c r="C276" s="37"/>
      <c r="D276" s="37"/>
      <c r="E276" s="37"/>
      <c r="G276" s="37"/>
      <c r="H276" s="37"/>
      <c r="I276" s="37"/>
      <c r="J276" s="37"/>
      <c r="K276" s="37"/>
      <c r="L276" s="37"/>
      <c r="M276" s="37"/>
      <c r="N276" s="42"/>
      <c r="O276" s="42"/>
      <c r="P276" s="42"/>
      <c r="Q276" s="42"/>
      <c r="R276" s="42"/>
      <c r="S276" s="42"/>
      <c r="T276" s="65"/>
      <c r="U276" s="65"/>
      <c r="V276" s="42"/>
      <c r="W276" s="42"/>
      <c r="X276" s="42"/>
      <c r="Y276" s="42"/>
      <c r="Z276" s="65"/>
      <c r="AA276" s="65"/>
      <c r="AB276" s="42"/>
      <c r="AC276" s="42"/>
      <c r="AD276" s="42"/>
      <c r="AE276" s="42"/>
      <c r="AF276" s="42"/>
      <c r="AG276" s="42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</row>
    <row r="277" spans="1:60" s="15" customFormat="1" ht="11.25" customHeight="1">
      <c r="A277" s="65"/>
      <c r="B277" s="65"/>
      <c r="C277" s="37"/>
      <c r="D277" s="37"/>
      <c r="E277" s="37"/>
      <c r="G277" s="37"/>
      <c r="H277" s="37"/>
      <c r="I277" s="37"/>
      <c r="J277" s="37"/>
      <c r="K277" s="37"/>
      <c r="L277" s="37"/>
      <c r="M277" s="37"/>
      <c r="N277" s="42"/>
      <c r="O277" s="42"/>
      <c r="P277" s="42"/>
      <c r="Q277" s="42"/>
      <c r="R277" s="42"/>
      <c r="S277" s="42"/>
      <c r="T277" s="65"/>
      <c r="U277" s="65"/>
      <c r="V277" s="42"/>
      <c r="W277" s="42"/>
      <c r="X277" s="42"/>
      <c r="Y277" s="42"/>
      <c r="Z277" s="65"/>
      <c r="AA277" s="65"/>
      <c r="AB277" s="42"/>
      <c r="AC277" s="42"/>
      <c r="AD277" s="42"/>
      <c r="AE277" s="42"/>
      <c r="AF277" s="42"/>
      <c r="AG277" s="42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</row>
    <row r="278" spans="1:60" s="15" customFormat="1" ht="11.25" customHeight="1">
      <c r="A278" s="65"/>
      <c r="B278" s="65"/>
      <c r="C278" s="37"/>
      <c r="D278" s="37"/>
      <c r="E278" s="37"/>
      <c r="G278" s="37"/>
      <c r="H278" s="37"/>
      <c r="I278" s="37"/>
      <c r="J278" s="37"/>
      <c r="K278" s="37"/>
      <c r="L278" s="37"/>
      <c r="M278" s="37"/>
      <c r="N278" s="42"/>
      <c r="O278" s="42"/>
      <c r="P278" s="42"/>
      <c r="Q278" s="42"/>
      <c r="R278" s="42"/>
      <c r="S278" s="42"/>
      <c r="T278" s="65"/>
      <c r="U278" s="65"/>
      <c r="V278" s="42"/>
      <c r="W278" s="42"/>
      <c r="X278" s="42"/>
      <c r="Y278" s="42"/>
      <c r="Z278" s="65"/>
      <c r="AA278" s="65"/>
      <c r="AB278" s="42"/>
      <c r="AC278" s="42"/>
      <c r="AD278" s="42"/>
      <c r="AE278" s="42"/>
      <c r="AF278" s="42"/>
      <c r="AG278" s="42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</row>
    <row r="279" spans="1:60" s="15" customFormat="1" ht="11.25" customHeight="1">
      <c r="A279" s="65"/>
      <c r="B279" s="65"/>
      <c r="C279" s="37"/>
      <c r="D279" s="37"/>
      <c r="E279" s="37"/>
      <c r="G279" s="37"/>
      <c r="H279" s="37"/>
      <c r="I279" s="37"/>
      <c r="J279" s="37"/>
      <c r="K279" s="37"/>
      <c r="L279" s="37"/>
      <c r="M279" s="37"/>
      <c r="N279" s="42"/>
      <c r="O279" s="42"/>
      <c r="P279" s="42"/>
      <c r="Q279" s="42"/>
      <c r="R279" s="42"/>
      <c r="S279" s="42"/>
      <c r="T279" s="65"/>
      <c r="U279" s="65"/>
      <c r="V279" s="42"/>
      <c r="W279" s="42"/>
      <c r="X279" s="42"/>
      <c r="Y279" s="42"/>
      <c r="Z279" s="65"/>
      <c r="AA279" s="65"/>
      <c r="AB279" s="42"/>
      <c r="AC279" s="42"/>
      <c r="AD279" s="42"/>
      <c r="AE279" s="42"/>
      <c r="AF279" s="42"/>
      <c r="AG279" s="42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</row>
    <row r="280" spans="1:60" s="15" customFormat="1" ht="11.25" customHeight="1">
      <c r="A280" s="65"/>
      <c r="B280" s="65"/>
      <c r="C280" s="37"/>
      <c r="D280" s="37"/>
      <c r="E280" s="37"/>
      <c r="G280" s="37"/>
      <c r="H280" s="37"/>
      <c r="I280" s="37"/>
      <c r="J280" s="37"/>
      <c r="K280" s="37"/>
      <c r="L280" s="37"/>
      <c r="M280" s="37"/>
      <c r="N280" s="42"/>
      <c r="O280" s="42"/>
      <c r="P280" s="42"/>
      <c r="Q280" s="42"/>
      <c r="R280" s="42"/>
      <c r="S280" s="42"/>
      <c r="T280" s="65"/>
      <c r="U280" s="65"/>
      <c r="V280" s="42"/>
      <c r="W280" s="42"/>
      <c r="X280" s="42"/>
      <c r="Y280" s="42"/>
      <c r="Z280" s="65"/>
      <c r="AA280" s="65"/>
      <c r="AB280" s="42"/>
      <c r="AC280" s="42"/>
      <c r="AD280" s="42"/>
      <c r="AE280" s="42"/>
      <c r="AF280" s="42"/>
      <c r="AG280" s="42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</row>
    <row r="281" spans="1:60" s="15" customFormat="1" ht="11.25" customHeight="1">
      <c r="A281" s="65"/>
      <c r="B281" s="65"/>
      <c r="C281" s="37"/>
      <c r="D281" s="37"/>
      <c r="E281" s="37"/>
      <c r="G281" s="37"/>
      <c r="H281" s="37"/>
      <c r="I281" s="37"/>
      <c r="J281" s="37"/>
      <c r="K281" s="37"/>
      <c r="L281" s="37"/>
      <c r="M281" s="37"/>
      <c r="N281" s="42"/>
      <c r="O281" s="42"/>
      <c r="P281" s="42"/>
      <c r="Q281" s="42"/>
      <c r="R281" s="42"/>
      <c r="S281" s="42"/>
      <c r="T281" s="65"/>
      <c r="U281" s="65"/>
      <c r="V281" s="42"/>
      <c r="W281" s="42"/>
      <c r="X281" s="42"/>
      <c r="Y281" s="42"/>
      <c r="Z281" s="65"/>
      <c r="AA281" s="65"/>
      <c r="AB281" s="42"/>
      <c r="AC281" s="42"/>
      <c r="AD281" s="42"/>
      <c r="AE281" s="42"/>
      <c r="AF281" s="42"/>
      <c r="AG281" s="42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</row>
    <row r="282" spans="1:60" s="15" customFormat="1" ht="11.25" customHeight="1">
      <c r="A282" s="65"/>
      <c r="B282" s="65"/>
      <c r="C282" s="37"/>
      <c r="D282" s="37"/>
      <c r="E282" s="37"/>
      <c r="G282" s="37"/>
      <c r="H282" s="37"/>
      <c r="I282" s="37"/>
      <c r="J282" s="37"/>
      <c r="K282" s="37"/>
      <c r="L282" s="37"/>
      <c r="M282" s="37"/>
      <c r="N282" s="42"/>
      <c r="O282" s="42"/>
      <c r="P282" s="42"/>
      <c r="Q282" s="42"/>
      <c r="R282" s="42"/>
      <c r="S282" s="42"/>
      <c r="T282" s="65"/>
      <c r="U282" s="65"/>
      <c r="V282" s="42"/>
      <c r="W282" s="42"/>
      <c r="X282" s="42"/>
      <c r="Y282" s="42"/>
      <c r="Z282" s="65"/>
      <c r="AA282" s="65"/>
      <c r="AB282" s="42"/>
      <c r="AC282" s="42"/>
      <c r="AD282" s="42"/>
      <c r="AE282" s="42"/>
      <c r="AF282" s="42"/>
      <c r="AG282" s="42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</row>
    <row r="283" spans="1:60" s="15" customFormat="1" ht="11.25" customHeight="1">
      <c r="A283" s="65"/>
      <c r="B283" s="65"/>
      <c r="C283" s="37"/>
      <c r="D283" s="37"/>
      <c r="E283" s="37"/>
      <c r="G283" s="37"/>
      <c r="H283" s="37"/>
      <c r="I283" s="37"/>
      <c r="J283" s="37"/>
      <c r="K283" s="37"/>
      <c r="L283" s="37"/>
      <c r="M283" s="37"/>
      <c r="N283" s="42"/>
      <c r="O283" s="42"/>
      <c r="P283" s="42"/>
      <c r="Q283" s="42"/>
      <c r="R283" s="42"/>
      <c r="S283" s="42"/>
      <c r="T283" s="65"/>
      <c r="U283" s="65"/>
      <c r="V283" s="42"/>
      <c r="W283" s="42"/>
      <c r="X283" s="42"/>
      <c r="Y283" s="42"/>
      <c r="Z283" s="65"/>
      <c r="AA283" s="65"/>
      <c r="AB283" s="42"/>
      <c r="AC283" s="42"/>
      <c r="AD283" s="42"/>
      <c r="AE283" s="42"/>
      <c r="AF283" s="42"/>
      <c r="AG283" s="42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</row>
    <row r="284" spans="1:60" s="15" customFormat="1" ht="11.25" customHeight="1">
      <c r="A284" s="65"/>
      <c r="B284" s="65"/>
      <c r="C284" s="37"/>
      <c r="D284" s="37"/>
      <c r="E284" s="37"/>
      <c r="G284" s="37"/>
      <c r="H284" s="37"/>
      <c r="I284" s="37"/>
      <c r="J284" s="37"/>
      <c r="K284" s="37"/>
      <c r="L284" s="37"/>
      <c r="M284" s="37"/>
      <c r="N284" s="42"/>
      <c r="O284" s="42"/>
      <c r="P284" s="42"/>
      <c r="Q284" s="42"/>
      <c r="R284" s="42"/>
      <c r="S284" s="42"/>
      <c r="T284" s="65"/>
      <c r="U284" s="65"/>
      <c r="V284" s="42"/>
      <c r="W284" s="42"/>
      <c r="X284" s="42"/>
      <c r="Y284" s="42"/>
      <c r="Z284" s="65"/>
      <c r="AA284" s="65"/>
      <c r="AB284" s="42"/>
      <c r="AC284" s="42"/>
      <c r="AD284" s="42"/>
      <c r="AE284" s="42"/>
      <c r="AF284" s="42"/>
      <c r="AG284" s="42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</row>
    <row r="285" spans="1:60" s="15" customFormat="1" ht="11.25" customHeight="1">
      <c r="A285" s="65"/>
      <c r="B285" s="65"/>
      <c r="C285" s="37"/>
      <c r="D285" s="37"/>
      <c r="E285" s="37"/>
      <c r="G285" s="37"/>
      <c r="H285" s="37"/>
      <c r="I285" s="37"/>
      <c r="J285" s="37"/>
      <c r="K285" s="37"/>
      <c r="L285" s="37"/>
      <c r="M285" s="37"/>
      <c r="N285" s="42"/>
      <c r="O285" s="42"/>
      <c r="P285" s="42"/>
      <c r="Q285" s="42"/>
      <c r="R285" s="42"/>
      <c r="S285" s="42"/>
      <c r="T285" s="65"/>
      <c r="U285" s="65"/>
      <c r="V285" s="42"/>
      <c r="W285" s="42"/>
      <c r="X285" s="42"/>
      <c r="Y285" s="42"/>
      <c r="Z285" s="65"/>
      <c r="AA285" s="65"/>
      <c r="AB285" s="42"/>
      <c r="AC285" s="42"/>
      <c r="AD285" s="42"/>
      <c r="AE285" s="42"/>
      <c r="AF285" s="42"/>
      <c r="AG285" s="42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</row>
    <row r="286" spans="1:60" s="15" customFormat="1" ht="11.25" customHeight="1">
      <c r="A286" s="65"/>
      <c r="B286" s="65"/>
      <c r="C286" s="37"/>
      <c r="D286" s="37"/>
      <c r="E286" s="37"/>
      <c r="G286" s="37"/>
      <c r="H286" s="37"/>
      <c r="I286" s="37"/>
      <c r="J286" s="37"/>
      <c r="K286" s="37"/>
      <c r="L286" s="37"/>
      <c r="M286" s="37"/>
      <c r="N286" s="42"/>
      <c r="O286" s="42"/>
      <c r="P286" s="42"/>
      <c r="Q286" s="42"/>
      <c r="R286" s="42"/>
      <c r="S286" s="42"/>
      <c r="T286" s="65"/>
      <c r="U286" s="65"/>
      <c r="V286" s="42"/>
      <c r="W286" s="42"/>
      <c r="X286" s="42"/>
      <c r="Y286" s="42"/>
      <c r="Z286" s="65"/>
      <c r="AA286" s="65"/>
      <c r="AB286" s="42"/>
      <c r="AC286" s="42"/>
      <c r="AD286" s="42"/>
      <c r="AE286" s="42"/>
      <c r="AF286" s="42"/>
      <c r="AG286" s="42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</row>
    <row r="287" spans="1:60" s="15" customFormat="1" ht="11.25" customHeight="1">
      <c r="A287" s="65"/>
      <c r="B287" s="65"/>
      <c r="C287" s="37"/>
      <c r="D287" s="37"/>
      <c r="E287" s="37"/>
      <c r="G287" s="37"/>
      <c r="H287" s="37"/>
      <c r="I287" s="37"/>
      <c r="J287" s="37"/>
      <c r="K287" s="37"/>
      <c r="L287" s="37"/>
      <c r="M287" s="37"/>
      <c r="N287" s="42"/>
      <c r="O287" s="42"/>
      <c r="P287" s="42"/>
      <c r="Q287" s="42"/>
      <c r="R287" s="42"/>
      <c r="S287" s="42"/>
      <c r="T287" s="65"/>
      <c r="U287" s="65"/>
      <c r="V287" s="42"/>
      <c r="W287" s="42"/>
      <c r="X287" s="42"/>
      <c r="Y287" s="42"/>
      <c r="Z287" s="65"/>
      <c r="AA287" s="65"/>
      <c r="AB287" s="42"/>
      <c r="AC287" s="42"/>
      <c r="AD287" s="42"/>
      <c r="AE287" s="42"/>
      <c r="AF287" s="42"/>
      <c r="AG287" s="42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</row>
    <row r="288" spans="1:60" s="15" customFormat="1" ht="11.25" customHeight="1">
      <c r="A288" s="65"/>
      <c r="B288" s="65"/>
      <c r="C288" s="37"/>
      <c r="D288" s="37"/>
      <c r="E288" s="37"/>
      <c r="G288" s="37"/>
      <c r="H288" s="37"/>
      <c r="I288" s="37"/>
      <c r="J288" s="37"/>
      <c r="K288" s="37"/>
      <c r="L288" s="37"/>
      <c r="M288" s="37"/>
      <c r="N288" s="42"/>
      <c r="O288" s="42"/>
      <c r="P288" s="42"/>
      <c r="Q288" s="42"/>
      <c r="R288" s="42"/>
      <c r="S288" s="42"/>
      <c r="T288" s="65"/>
      <c r="U288" s="65"/>
      <c r="V288" s="42"/>
      <c r="W288" s="42"/>
      <c r="X288" s="42"/>
      <c r="Y288" s="42"/>
      <c r="Z288" s="65"/>
      <c r="AA288" s="65"/>
      <c r="AB288" s="42"/>
      <c r="AC288" s="42"/>
      <c r="AD288" s="42"/>
      <c r="AE288" s="42"/>
      <c r="AF288" s="42"/>
      <c r="AG288" s="42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</row>
    <row r="289" spans="1:60" s="15" customFormat="1" ht="11.25" customHeight="1">
      <c r="A289" s="65"/>
      <c r="B289" s="65"/>
      <c r="C289" s="37"/>
      <c r="D289" s="37"/>
      <c r="E289" s="37"/>
      <c r="G289" s="37"/>
      <c r="H289" s="37"/>
      <c r="I289" s="37"/>
      <c r="J289" s="37"/>
      <c r="K289" s="37"/>
      <c r="L289" s="37"/>
      <c r="M289" s="37"/>
      <c r="N289" s="42"/>
      <c r="O289" s="42"/>
      <c r="P289" s="42"/>
      <c r="Q289" s="42"/>
      <c r="R289" s="42"/>
      <c r="S289" s="42"/>
      <c r="T289" s="65"/>
      <c r="U289" s="65"/>
      <c r="V289" s="42"/>
      <c r="W289" s="42"/>
      <c r="X289" s="42"/>
      <c r="Y289" s="42"/>
      <c r="Z289" s="65"/>
      <c r="AA289" s="65"/>
      <c r="AB289" s="42"/>
      <c r="AC289" s="42"/>
      <c r="AD289" s="42"/>
      <c r="AE289" s="42"/>
      <c r="AF289" s="42"/>
      <c r="AG289" s="42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</row>
    <row r="290" spans="1:60" s="15" customFormat="1" ht="11.25" customHeight="1">
      <c r="A290" s="65"/>
      <c r="B290" s="65"/>
      <c r="C290" s="37"/>
      <c r="D290" s="37"/>
      <c r="E290" s="37"/>
      <c r="G290" s="37"/>
      <c r="H290" s="37"/>
      <c r="I290" s="37"/>
      <c r="J290" s="37"/>
      <c r="K290" s="37"/>
      <c r="L290" s="37"/>
      <c r="M290" s="37"/>
      <c r="N290" s="42"/>
      <c r="O290" s="42"/>
      <c r="P290" s="42"/>
      <c r="Q290" s="42"/>
      <c r="R290" s="42"/>
      <c r="S290" s="42"/>
      <c r="T290" s="65"/>
      <c r="U290" s="65"/>
      <c r="V290" s="42"/>
      <c r="W290" s="42"/>
      <c r="X290" s="42"/>
      <c r="Y290" s="42"/>
      <c r="Z290" s="65"/>
      <c r="AA290" s="65"/>
      <c r="AB290" s="42"/>
      <c r="AC290" s="42"/>
      <c r="AD290" s="42"/>
      <c r="AE290" s="42"/>
      <c r="AF290" s="42"/>
      <c r="AG290" s="42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</row>
    <row r="291" spans="1:60" s="15" customFormat="1" ht="11.25" customHeight="1">
      <c r="A291" s="65"/>
      <c r="B291" s="65"/>
      <c r="C291" s="37"/>
      <c r="D291" s="37"/>
      <c r="E291" s="37"/>
      <c r="G291" s="37"/>
      <c r="H291" s="37"/>
      <c r="I291" s="37"/>
      <c r="J291" s="37"/>
      <c r="K291" s="37"/>
      <c r="L291" s="37"/>
      <c r="M291" s="37"/>
      <c r="N291" s="42"/>
      <c r="O291" s="42"/>
      <c r="P291" s="42"/>
      <c r="Q291" s="42"/>
      <c r="R291" s="42"/>
      <c r="S291" s="42"/>
      <c r="T291" s="65"/>
      <c r="U291" s="65"/>
      <c r="V291" s="42"/>
      <c r="W291" s="42"/>
      <c r="X291" s="42"/>
      <c r="Y291" s="42"/>
      <c r="Z291" s="65"/>
      <c r="AA291" s="65"/>
      <c r="AB291" s="42"/>
      <c r="AC291" s="42"/>
      <c r="AD291" s="42"/>
      <c r="AE291" s="42"/>
      <c r="AF291" s="42"/>
      <c r="AG291" s="42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</row>
    <row r="292" spans="1:60" s="15" customFormat="1" ht="11.25" customHeight="1">
      <c r="A292" s="65"/>
      <c r="B292" s="65"/>
      <c r="C292" s="37"/>
      <c r="D292" s="37"/>
      <c r="E292" s="37"/>
      <c r="G292" s="37"/>
      <c r="H292" s="37"/>
      <c r="I292" s="37"/>
      <c r="J292" s="37"/>
      <c r="K292" s="37"/>
      <c r="L292" s="37"/>
      <c r="M292" s="37"/>
      <c r="N292" s="42"/>
      <c r="O292" s="42"/>
      <c r="P292" s="42"/>
      <c r="Q292" s="42"/>
      <c r="R292" s="42"/>
      <c r="S292" s="42"/>
      <c r="T292" s="65"/>
      <c r="U292" s="65"/>
      <c r="V292" s="42"/>
      <c r="W292" s="42"/>
      <c r="X292" s="42"/>
      <c r="Y292" s="42"/>
      <c r="Z292" s="65"/>
      <c r="AA292" s="65"/>
      <c r="AB292" s="42"/>
      <c r="AC292" s="42"/>
      <c r="AD292" s="42"/>
      <c r="AE292" s="42"/>
      <c r="AF292" s="42"/>
      <c r="AG292" s="42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</row>
    <row r="293" spans="1:60" s="15" customFormat="1" ht="11.25" customHeight="1">
      <c r="A293" s="65"/>
      <c r="B293" s="65"/>
      <c r="C293" s="37"/>
      <c r="D293" s="37"/>
      <c r="E293" s="37"/>
      <c r="G293" s="37"/>
      <c r="H293" s="37"/>
      <c r="I293" s="37"/>
      <c r="J293" s="37"/>
      <c r="K293" s="37"/>
      <c r="L293" s="37"/>
      <c r="M293" s="37"/>
      <c r="N293" s="42"/>
      <c r="O293" s="42"/>
      <c r="P293" s="42"/>
      <c r="Q293" s="42"/>
      <c r="R293" s="42"/>
      <c r="S293" s="42"/>
      <c r="T293" s="65"/>
      <c r="U293" s="65"/>
      <c r="V293" s="42"/>
      <c r="W293" s="42"/>
      <c r="X293" s="42"/>
      <c r="Y293" s="42"/>
      <c r="Z293" s="65"/>
      <c r="AA293" s="65"/>
      <c r="AB293" s="42"/>
      <c r="AC293" s="42"/>
      <c r="AD293" s="42"/>
      <c r="AE293" s="42"/>
      <c r="AF293" s="42"/>
      <c r="AG293" s="42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</row>
    <row r="294" spans="1:60" s="51" customFormat="1" ht="15.75" customHeight="1">
      <c r="A294" s="14"/>
      <c r="B294" s="14"/>
      <c r="C294" s="14"/>
      <c r="D294" s="14"/>
      <c r="E294" s="14"/>
      <c r="G294" s="14"/>
      <c r="H294" s="14"/>
      <c r="I294" s="14"/>
      <c r="J294" s="14"/>
      <c r="K294" s="14"/>
      <c r="L294" s="14"/>
      <c r="M294" s="14"/>
      <c r="N294" s="14"/>
      <c r="P294" s="14"/>
      <c r="Q294" s="14"/>
      <c r="R294" s="14"/>
      <c r="S294" s="14" t="s">
        <v>154</v>
      </c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Y294" s="14"/>
      <c r="AZ294" s="14"/>
      <c r="BA294" s="14"/>
      <c r="BB294" s="14"/>
      <c r="BC294" s="14"/>
      <c r="BD294" s="14"/>
      <c r="BE294" s="14"/>
      <c r="BF294" s="14"/>
      <c r="BG294" s="14"/>
    </row>
    <row r="295" spans="1:60" s="51" customFormat="1" ht="15.75" customHeight="1">
      <c r="A295" s="66"/>
      <c r="B295" s="67"/>
      <c r="C295" s="57"/>
      <c r="D295" s="50" t="s">
        <v>155</v>
      </c>
      <c r="E295" s="57"/>
      <c r="F295" s="68"/>
      <c r="G295" s="57"/>
      <c r="H295" s="57"/>
      <c r="I295" s="18"/>
      <c r="J295" s="66"/>
      <c r="K295" s="67"/>
      <c r="L295" s="57"/>
      <c r="M295" s="57"/>
      <c r="N295" s="50" t="s">
        <v>156</v>
      </c>
      <c r="O295" s="68"/>
      <c r="P295" s="57"/>
      <c r="Q295" s="57"/>
      <c r="R295" s="18"/>
      <c r="S295" s="66"/>
      <c r="T295" s="67"/>
      <c r="U295" s="57"/>
      <c r="V295" s="57"/>
      <c r="W295" s="50" t="s">
        <v>157</v>
      </c>
      <c r="X295" s="68"/>
      <c r="Y295" s="57"/>
      <c r="Z295" s="57"/>
      <c r="AA295" s="18"/>
      <c r="AB295" s="66"/>
      <c r="AC295" s="67"/>
      <c r="AD295" s="57"/>
      <c r="AE295" s="57"/>
      <c r="AF295" s="50" t="s">
        <v>158</v>
      </c>
      <c r="AG295" s="68"/>
      <c r="AH295" s="57"/>
      <c r="AI295" s="57"/>
      <c r="AJ295" s="18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Y295" s="14"/>
      <c r="AZ295" s="14"/>
      <c r="BA295" s="14"/>
      <c r="BB295" s="14"/>
      <c r="BC295" s="14"/>
      <c r="BD295" s="14"/>
      <c r="BE295" s="14"/>
      <c r="BF295" s="14"/>
      <c r="BG295" s="14"/>
    </row>
    <row r="296" spans="1:60" s="77" customFormat="1" ht="15.75" customHeight="1">
      <c r="A296" s="75"/>
      <c r="B296" s="76"/>
      <c r="C296" s="76"/>
      <c r="D296" s="76"/>
      <c r="E296" s="76"/>
      <c r="G296" s="76"/>
      <c r="H296" s="76"/>
      <c r="I296" s="105"/>
      <c r="J296" s="75"/>
      <c r="K296" s="76"/>
      <c r="L296" s="76"/>
      <c r="M296" s="76"/>
      <c r="N296" s="76"/>
      <c r="P296" s="76"/>
      <c r="Q296" s="76"/>
      <c r="R296" s="105"/>
      <c r="S296" s="75" t="s">
        <v>159</v>
      </c>
      <c r="T296" s="76"/>
      <c r="U296" s="76"/>
      <c r="V296" s="76"/>
      <c r="W296" s="76"/>
      <c r="Y296" s="76"/>
      <c r="Z296" s="76"/>
      <c r="AA296" s="105"/>
      <c r="AB296" s="75"/>
      <c r="AC296" s="76"/>
      <c r="AD296" s="76"/>
      <c r="AE296" s="76"/>
      <c r="AF296" s="76"/>
      <c r="AH296" s="76"/>
      <c r="AI296" s="76"/>
      <c r="AJ296" s="105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Y296" s="76"/>
      <c r="AZ296" s="76"/>
      <c r="BA296" s="76"/>
      <c r="BB296" s="76"/>
      <c r="BC296" s="76"/>
      <c r="BD296" s="76"/>
      <c r="BE296" s="76"/>
      <c r="BF296" s="76"/>
      <c r="BG296" s="76"/>
    </row>
    <row r="297" spans="1:60" s="77" customFormat="1" ht="15.75" customHeight="1">
      <c r="A297" s="75"/>
      <c r="B297" s="76"/>
      <c r="C297" s="76"/>
      <c r="D297" s="76"/>
      <c r="E297" s="76"/>
      <c r="G297" s="76"/>
      <c r="H297" s="76"/>
      <c r="I297" s="105"/>
      <c r="J297" s="75"/>
      <c r="K297" s="76"/>
      <c r="L297" s="76"/>
      <c r="M297" s="76"/>
      <c r="N297" s="76"/>
      <c r="P297" s="76"/>
      <c r="Q297" s="76"/>
      <c r="R297" s="105"/>
      <c r="S297" s="75" t="s">
        <v>160</v>
      </c>
      <c r="T297" s="76"/>
      <c r="U297" s="76"/>
      <c r="V297" s="76"/>
      <c r="W297" s="76"/>
      <c r="Y297" s="76"/>
      <c r="Z297" s="76"/>
      <c r="AA297" s="105"/>
      <c r="AB297" s="75"/>
      <c r="AC297" s="76"/>
      <c r="AD297" s="76"/>
      <c r="AE297" s="76"/>
      <c r="AF297" s="76"/>
      <c r="AH297" s="76"/>
      <c r="AI297" s="76"/>
      <c r="AJ297" s="105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Y297" s="76"/>
      <c r="AZ297" s="76"/>
      <c r="BA297" s="76"/>
      <c r="BB297" s="76"/>
      <c r="BC297" s="76"/>
      <c r="BD297" s="76"/>
      <c r="BE297" s="76"/>
      <c r="BF297" s="76"/>
      <c r="BG297" s="76"/>
    </row>
    <row r="298" spans="1:60" s="39" customFormat="1" ht="15.75" customHeight="1">
      <c r="A298" s="81"/>
      <c r="B298" s="82"/>
      <c r="C298" s="82"/>
      <c r="D298" s="82"/>
      <c r="E298" s="82"/>
      <c r="G298" s="82"/>
      <c r="H298" s="82"/>
      <c r="I298" s="84"/>
      <c r="J298" s="81"/>
      <c r="K298" s="82"/>
      <c r="L298" s="82"/>
      <c r="M298" s="82"/>
      <c r="N298" s="82"/>
      <c r="P298" s="82"/>
      <c r="Q298" s="82"/>
      <c r="R298" s="84"/>
      <c r="S298" s="81" t="s">
        <v>161</v>
      </c>
      <c r="T298" s="82"/>
      <c r="U298" s="82"/>
      <c r="V298" s="82"/>
      <c r="W298" s="82"/>
      <c r="Y298" s="82"/>
      <c r="Z298" s="82"/>
      <c r="AA298" s="84"/>
      <c r="AB298" s="81"/>
      <c r="AC298" s="82"/>
      <c r="AD298" s="82"/>
      <c r="AE298" s="82"/>
      <c r="AF298" s="82"/>
      <c r="AH298" s="82"/>
      <c r="AI298" s="82"/>
      <c r="AJ298" s="84"/>
      <c r="AK298" s="82"/>
      <c r="AL298" s="82"/>
      <c r="AM298" s="82"/>
      <c r="AN298" s="82"/>
      <c r="AO298" s="82"/>
      <c r="AP298" s="82"/>
      <c r="AQ298" s="82"/>
      <c r="AR298" s="82"/>
      <c r="AS298" s="82"/>
      <c r="AT298" s="82"/>
      <c r="AU298" s="82"/>
      <c r="AV298" s="82"/>
      <c r="AW298" s="82"/>
      <c r="AY298" s="76"/>
      <c r="AZ298" s="76"/>
      <c r="BA298" s="76"/>
      <c r="BB298" s="76"/>
      <c r="BC298" s="76"/>
      <c r="BD298" s="76"/>
      <c r="BE298" s="76"/>
      <c r="BF298" s="76"/>
      <c r="BG298" s="76"/>
    </row>
    <row r="299" spans="1:60" s="39" customFormat="1" ht="15.75" customHeight="1">
      <c r="A299" s="81"/>
      <c r="B299" s="82"/>
      <c r="C299" s="82"/>
      <c r="D299" s="82"/>
      <c r="E299" s="82"/>
      <c r="G299" s="82"/>
      <c r="H299" s="82"/>
      <c r="I299" s="84"/>
      <c r="J299" s="81"/>
      <c r="K299" s="82"/>
      <c r="L299" s="82"/>
      <c r="M299" s="82"/>
      <c r="N299" s="82"/>
      <c r="P299" s="82"/>
      <c r="Q299" s="82"/>
      <c r="R299" s="84"/>
      <c r="S299" s="81" t="s">
        <v>162</v>
      </c>
      <c r="T299" s="82"/>
      <c r="U299" s="82"/>
      <c r="V299" s="82"/>
      <c r="W299" s="82"/>
      <c r="Y299" s="82"/>
      <c r="Z299" s="82"/>
      <c r="AA299" s="84"/>
      <c r="AB299" s="81"/>
      <c r="AC299" s="82"/>
      <c r="AD299" s="82"/>
      <c r="AE299" s="82"/>
      <c r="AF299" s="82"/>
      <c r="AH299" s="82"/>
      <c r="AI299" s="82"/>
      <c r="AJ299" s="84"/>
      <c r="AK299" s="82"/>
      <c r="AL299" s="82"/>
      <c r="AM299" s="82"/>
      <c r="AN299" s="82"/>
      <c r="AO299" s="82"/>
      <c r="AP299" s="82"/>
      <c r="AQ299" s="82"/>
      <c r="AR299" s="82"/>
      <c r="AS299" s="82"/>
      <c r="AT299" s="82"/>
      <c r="AU299" s="82"/>
      <c r="AV299" s="82"/>
      <c r="AW299" s="82"/>
      <c r="AY299" s="76"/>
      <c r="AZ299" s="76"/>
      <c r="BA299" s="76"/>
      <c r="BB299" s="76"/>
      <c r="BC299" s="76"/>
      <c r="BD299" s="76"/>
      <c r="BE299" s="76"/>
      <c r="BF299" s="76"/>
      <c r="BG299" s="76"/>
    </row>
    <row r="300" spans="1:60" s="39" customFormat="1" ht="15.75" customHeight="1">
      <c r="A300" s="81"/>
      <c r="B300" s="82"/>
      <c r="C300" s="82"/>
      <c r="D300" s="82"/>
      <c r="E300" s="82"/>
      <c r="G300" s="82"/>
      <c r="H300" s="82"/>
      <c r="I300" s="84"/>
      <c r="J300" s="81"/>
      <c r="K300" s="82"/>
      <c r="L300" s="82"/>
      <c r="M300" s="82"/>
      <c r="N300" s="82"/>
      <c r="P300" s="82"/>
      <c r="Q300" s="82"/>
      <c r="R300" s="84"/>
      <c r="S300" s="39" t="s">
        <v>163</v>
      </c>
      <c r="T300" s="82"/>
      <c r="U300" s="82"/>
      <c r="V300" s="82"/>
      <c r="W300" s="82"/>
      <c r="Y300" s="82"/>
      <c r="Z300" s="82"/>
      <c r="AA300" s="84"/>
      <c r="AB300" s="81"/>
      <c r="AC300" s="82"/>
      <c r="AD300" s="82"/>
      <c r="AE300" s="82"/>
      <c r="AF300" s="82"/>
      <c r="AH300" s="82"/>
      <c r="AI300" s="82"/>
      <c r="AJ300" s="84"/>
      <c r="AK300" s="82"/>
      <c r="AL300" s="82"/>
      <c r="AM300" s="82"/>
      <c r="AN300" s="82"/>
      <c r="AO300" s="82"/>
      <c r="AP300" s="82"/>
      <c r="AQ300" s="82"/>
      <c r="AR300" s="82"/>
      <c r="AS300" s="82"/>
      <c r="AT300" s="82"/>
      <c r="AU300" s="82"/>
      <c r="AV300" s="82"/>
      <c r="AW300" s="82"/>
      <c r="AY300" s="76"/>
      <c r="AZ300" s="76"/>
      <c r="BA300" s="76"/>
      <c r="BB300" s="76"/>
      <c r="BC300" s="76"/>
      <c r="BD300" s="76"/>
      <c r="BE300" s="76"/>
      <c r="BF300" s="76"/>
      <c r="BG300" s="76"/>
    </row>
    <row r="301" spans="1:60" s="39" customFormat="1" ht="15.75" customHeight="1">
      <c r="A301" s="81"/>
      <c r="B301" s="82"/>
      <c r="C301" s="82"/>
      <c r="D301" s="82"/>
      <c r="E301" s="82"/>
      <c r="G301" s="82"/>
      <c r="H301" s="82"/>
      <c r="I301" s="84"/>
      <c r="J301" s="81"/>
      <c r="K301" s="82"/>
      <c r="L301" s="82"/>
      <c r="M301" s="82"/>
      <c r="N301" s="82"/>
      <c r="P301" s="82"/>
      <c r="Q301" s="82"/>
      <c r="R301" s="84"/>
      <c r="S301" s="81" t="s">
        <v>164</v>
      </c>
      <c r="T301" s="82"/>
      <c r="U301" s="82"/>
      <c r="V301" s="82"/>
      <c r="W301" s="82"/>
      <c r="Y301" s="82"/>
      <c r="Z301" s="82"/>
      <c r="AA301" s="84"/>
      <c r="AB301" s="81"/>
      <c r="AC301" s="82"/>
      <c r="AD301" s="82"/>
      <c r="AE301" s="82"/>
      <c r="AF301" s="82"/>
      <c r="AH301" s="82"/>
      <c r="AI301" s="82"/>
      <c r="AJ301" s="84"/>
      <c r="AK301" s="82"/>
      <c r="AL301" s="82"/>
      <c r="AM301" s="82"/>
      <c r="AN301" s="82"/>
      <c r="AO301" s="82"/>
      <c r="AP301" s="82"/>
      <c r="AQ301" s="82"/>
      <c r="AR301" s="82"/>
      <c r="AS301" s="82"/>
      <c r="AT301" s="82"/>
      <c r="AU301" s="82"/>
      <c r="AV301" s="82"/>
      <c r="AW301" s="82"/>
      <c r="AY301" s="76"/>
      <c r="AZ301" s="76"/>
      <c r="BA301" s="76"/>
      <c r="BB301" s="76"/>
      <c r="BC301" s="76"/>
      <c r="BD301" s="76"/>
      <c r="BE301" s="76"/>
      <c r="BF301" s="76"/>
      <c r="BG301" s="76"/>
    </row>
    <row r="302" spans="1:60" s="39" customFormat="1" ht="15.75" customHeight="1">
      <c r="A302" s="81"/>
      <c r="B302" s="82"/>
      <c r="C302" s="82"/>
      <c r="D302" s="82"/>
      <c r="E302" s="82"/>
      <c r="G302" s="82"/>
      <c r="H302" s="82"/>
      <c r="I302" s="84"/>
      <c r="J302" s="81"/>
      <c r="K302" s="82"/>
      <c r="L302" s="82"/>
      <c r="M302" s="82"/>
      <c r="N302" s="82"/>
      <c r="P302" s="82"/>
      <c r="Q302" s="82"/>
      <c r="R302" s="84"/>
      <c r="S302" s="81" t="s">
        <v>165</v>
      </c>
      <c r="T302" s="82"/>
      <c r="U302" s="82"/>
      <c r="V302" s="82"/>
      <c r="W302" s="82"/>
      <c r="Y302" s="82"/>
      <c r="Z302" s="82"/>
      <c r="AA302" s="84"/>
      <c r="AB302" s="81"/>
      <c r="AC302" s="82"/>
      <c r="AD302" s="82"/>
      <c r="AE302" s="82"/>
      <c r="AF302" s="82"/>
      <c r="AH302" s="82"/>
      <c r="AI302" s="82"/>
      <c r="AJ302" s="84"/>
      <c r="AK302" s="82"/>
      <c r="AL302" s="82"/>
      <c r="AM302" s="82"/>
      <c r="AN302" s="82"/>
      <c r="AO302" s="82"/>
      <c r="AP302" s="82"/>
      <c r="AQ302" s="82"/>
      <c r="AR302" s="82"/>
      <c r="AS302" s="82"/>
      <c r="AT302" s="82"/>
      <c r="AU302" s="82"/>
      <c r="AV302" s="82"/>
      <c r="AW302" s="82"/>
      <c r="AY302" s="76"/>
      <c r="AZ302" s="76"/>
      <c r="BA302" s="76"/>
      <c r="BB302" s="76"/>
      <c r="BC302" s="76"/>
      <c r="BD302" s="76"/>
      <c r="BE302" s="76"/>
      <c r="BF302" s="76"/>
      <c r="BG302" s="76"/>
    </row>
    <row r="303" spans="1:60" s="39" customFormat="1" ht="15.75" customHeight="1">
      <c r="A303" s="81"/>
      <c r="B303" s="82"/>
      <c r="C303" s="82"/>
      <c r="D303" s="82"/>
      <c r="E303" s="82"/>
      <c r="G303" s="82"/>
      <c r="H303" s="82"/>
      <c r="I303" s="84"/>
      <c r="J303" s="81"/>
      <c r="K303" s="82"/>
      <c r="L303" s="82"/>
      <c r="M303" s="82"/>
      <c r="N303" s="82"/>
      <c r="P303" s="82"/>
      <c r="Q303" s="82"/>
      <c r="R303" s="84"/>
      <c r="S303" s="81" t="s">
        <v>166</v>
      </c>
      <c r="T303" s="82"/>
      <c r="U303" s="82"/>
      <c r="V303" s="82"/>
      <c r="W303" s="82"/>
      <c r="Y303" s="82"/>
      <c r="Z303" s="82"/>
      <c r="AA303" s="84"/>
      <c r="AB303" s="81"/>
      <c r="AC303" s="82"/>
      <c r="AD303" s="82"/>
      <c r="AE303" s="82"/>
      <c r="AF303" s="82"/>
      <c r="AH303" s="82"/>
      <c r="AI303" s="82"/>
      <c r="AJ303" s="84"/>
      <c r="AK303" s="82"/>
      <c r="AL303" s="82"/>
      <c r="AM303" s="82"/>
      <c r="AN303" s="82"/>
      <c r="AO303" s="82"/>
      <c r="AP303" s="82"/>
      <c r="AQ303" s="82"/>
      <c r="AR303" s="82"/>
      <c r="AS303" s="82"/>
      <c r="AT303" s="82"/>
      <c r="AU303" s="82"/>
      <c r="AV303" s="82"/>
      <c r="AW303" s="82"/>
      <c r="AY303" s="76"/>
      <c r="AZ303" s="76"/>
      <c r="BA303" s="76"/>
      <c r="BB303" s="76"/>
      <c r="BC303" s="76"/>
      <c r="BD303" s="76"/>
      <c r="BE303" s="76"/>
      <c r="BF303" s="76"/>
      <c r="BG303" s="76"/>
    </row>
    <row r="304" spans="1:60" s="39" customFormat="1" ht="15.75" customHeight="1">
      <c r="A304" s="81"/>
      <c r="B304" s="82"/>
      <c r="C304" s="82"/>
      <c r="D304" s="82"/>
      <c r="E304" s="82"/>
      <c r="G304" s="82"/>
      <c r="H304" s="82"/>
      <c r="I304" s="84"/>
      <c r="J304" s="81"/>
      <c r="K304" s="82"/>
      <c r="L304" s="82"/>
      <c r="M304" s="82"/>
      <c r="N304" s="82"/>
      <c r="P304" s="82"/>
      <c r="Q304" s="82"/>
      <c r="R304" s="84"/>
      <c r="S304" s="81" t="s">
        <v>167</v>
      </c>
      <c r="T304" s="82"/>
      <c r="U304" s="82"/>
      <c r="V304" s="82"/>
      <c r="W304" s="82"/>
      <c r="Y304" s="82"/>
      <c r="Z304" s="82"/>
      <c r="AA304" s="84"/>
      <c r="AB304" s="81"/>
      <c r="AC304" s="82"/>
      <c r="AD304" s="82"/>
      <c r="AE304" s="82"/>
      <c r="AF304" s="82"/>
      <c r="AH304" s="82"/>
      <c r="AI304" s="82"/>
      <c r="AJ304" s="84"/>
      <c r="AK304" s="82"/>
      <c r="AL304" s="82"/>
      <c r="AM304" s="82"/>
      <c r="AN304" s="82"/>
      <c r="AO304" s="82"/>
      <c r="AP304" s="82"/>
      <c r="AQ304" s="82"/>
      <c r="AR304" s="82"/>
      <c r="AS304" s="82"/>
      <c r="AT304" s="82"/>
      <c r="AU304" s="82"/>
      <c r="AV304" s="82"/>
      <c r="AW304" s="82"/>
      <c r="AY304" s="76"/>
      <c r="AZ304" s="76"/>
      <c r="BA304" s="76"/>
      <c r="BB304" s="76"/>
      <c r="BC304" s="76"/>
      <c r="BD304" s="76"/>
      <c r="BE304" s="76"/>
      <c r="BF304" s="76"/>
      <c r="BG304" s="76"/>
    </row>
    <row r="305" spans="1:59" s="39" customFormat="1" ht="15.75" customHeight="1">
      <c r="A305" s="81"/>
      <c r="B305" s="82"/>
      <c r="C305" s="82"/>
      <c r="D305" s="82"/>
      <c r="E305" s="82"/>
      <c r="G305" s="82"/>
      <c r="H305" s="82"/>
      <c r="I305" s="84"/>
      <c r="J305" s="81"/>
      <c r="K305" s="82"/>
      <c r="L305" s="82"/>
      <c r="M305" s="82"/>
      <c r="N305" s="82"/>
      <c r="P305" s="82"/>
      <c r="Q305" s="82"/>
      <c r="R305" s="84"/>
      <c r="S305" s="81" t="s">
        <v>168</v>
      </c>
      <c r="T305" s="82"/>
      <c r="U305" s="82"/>
      <c r="V305" s="82"/>
      <c r="W305" s="82"/>
      <c r="Y305" s="82"/>
      <c r="Z305" s="82"/>
      <c r="AA305" s="84"/>
      <c r="AB305" s="81"/>
      <c r="AC305" s="82"/>
      <c r="AD305" s="82"/>
      <c r="AE305" s="82"/>
      <c r="AF305" s="82"/>
      <c r="AH305" s="82"/>
      <c r="AI305" s="82"/>
      <c r="AJ305" s="84"/>
      <c r="AK305" s="82"/>
      <c r="AL305" s="82"/>
      <c r="AM305" s="82"/>
      <c r="AN305" s="82"/>
      <c r="AO305" s="82"/>
      <c r="AP305" s="82"/>
      <c r="AQ305" s="82"/>
      <c r="AR305" s="82"/>
      <c r="AS305" s="82"/>
      <c r="AT305" s="82"/>
      <c r="AU305" s="82"/>
      <c r="AV305" s="82"/>
      <c r="AW305" s="82"/>
      <c r="AY305" s="76"/>
      <c r="AZ305" s="76"/>
      <c r="BA305" s="76"/>
      <c r="BB305" s="76"/>
      <c r="BC305" s="76"/>
      <c r="BD305" s="76"/>
      <c r="BE305" s="76"/>
      <c r="BF305" s="76"/>
      <c r="BG305" s="76"/>
    </row>
    <row r="306" spans="1:59" s="39" customFormat="1" ht="15.75" customHeight="1">
      <c r="A306" s="81"/>
      <c r="B306" s="82"/>
      <c r="C306" s="82"/>
      <c r="D306" s="82"/>
      <c r="E306" s="82"/>
      <c r="G306" s="82"/>
      <c r="H306" s="82"/>
      <c r="I306" s="84"/>
      <c r="J306" s="81"/>
      <c r="K306" s="82"/>
      <c r="L306" s="82"/>
      <c r="M306" s="82"/>
      <c r="N306" s="82"/>
      <c r="P306" s="82"/>
      <c r="Q306" s="82"/>
      <c r="R306" s="84"/>
      <c r="S306" s="39" t="s">
        <v>169</v>
      </c>
      <c r="T306" s="82"/>
      <c r="U306" s="82"/>
      <c r="V306" s="82"/>
      <c r="W306" s="82"/>
      <c r="Y306" s="82"/>
      <c r="Z306" s="82"/>
      <c r="AA306" s="84"/>
      <c r="AB306" s="81"/>
      <c r="AC306" s="82"/>
      <c r="AD306" s="82"/>
      <c r="AE306" s="82"/>
      <c r="AF306" s="82"/>
      <c r="AH306" s="82"/>
      <c r="AI306" s="82"/>
      <c r="AJ306" s="84"/>
      <c r="AK306" s="82"/>
      <c r="AL306" s="82"/>
      <c r="AM306" s="82"/>
      <c r="AN306" s="82"/>
      <c r="AO306" s="82"/>
      <c r="AP306" s="82"/>
      <c r="AQ306" s="82"/>
      <c r="AR306" s="82"/>
      <c r="AS306" s="82"/>
      <c r="AT306" s="82"/>
      <c r="AU306" s="82"/>
      <c r="AV306" s="82"/>
      <c r="AW306" s="82"/>
      <c r="AY306" s="76"/>
      <c r="AZ306" s="76"/>
      <c r="BA306" s="76"/>
      <c r="BB306" s="76"/>
      <c r="BC306" s="76"/>
      <c r="BD306" s="76"/>
      <c r="BE306" s="76"/>
      <c r="BF306" s="76"/>
      <c r="BG306" s="76"/>
    </row>
    <row r="307" spans="1:59" s="39" customFormat="1" ht="15.75" customHeight="1">
      <c r="A307" s="81"/>
      <c r="B307" s="82"/>
      <c r="C307" s="82"/>
      <c r="D307" s="82"/>
      <c r="E307" s="82"/>
      <c r="G307" s="82"/>
      <c r="H307" s="82"/>
      <c r="I307" s="84"/>
      <c r="J307" s="81"/>
      <c r="K307" s="82"/>
      <c r="L307" s="82"/>
      <c r="M307" s="82"/>
      <c r="N307" s="82"/>
      <c r="P307" s="82"/>
      <c r="Q307" s="82"/>
      <c r="R307" s="84"/>
      <c r="S307" s="81" t="s">
        <v>170</v>
      </c>
      <c r="T307" s="82"/>
      <c r="U307" s="82"/>
      <c r="V307" s="82"/>
      <c r="W307" s="82"/>
      <c r="Y307" s="82"/>
      <c r="Z307" s="82"/>
      <c r="AA307" s="84"/>
      <c r="AB307" s="81"/>
      <c r="AC307" s="82"/>
      <c r="AD307" s="82"/>
      <c r="AE307" s="82"/>
      <c r="AF307" s="82"/>
      <c r="AH307" s="82"/>
      <c r="AI307" s="82"/>
      <c r="AJ307" s="84"/>
      <c r="AK307" s="82"/>
      <c r="AL307" s="82"/>
      <c r="AM307" s="82"/>
      <c r="AN307" s="82"/>
      <c r="AO307" s="82"/>
      <c r="AP307" s="82"/>
      <c r="AQ307" s="82"/>
      <c r="AR307" s="82"/>
      <c r="AS307" s="82"/>
      <c r="AT307" s="82"/>
      <c r="AU307" s="82"/>
      <c r="AV307" s="82"/>
      <c r="AW307" s="82"/>
      <c r="AY307" s="76"/>
      <c r="AZ307" s="76"/>
      <c r="BA307" s="76"/>
      <c r="BB307" s="76"/>
      <c r="BC307" s="76"/>
      <c r="BD307" s="76"/>
      <c r="BE307" s="76"/>
      <c r="BF307" s="76"/>
      <c r="BG307" s="76"/>
    </row>
    <row r="308" spans="1:59" s="39" customFormat="1" ht="15.75" customHeight="1">
      <c r="A308" s="81"/>
      <c r="B308" s="82"/>
      <c r="C308" s="82"/>
      <c r="D308" s="82"/>
      <c r="E308" s="82"/>
      <c r="G308" s="82"/>
      <c r="H308" s="82"/>
      <c r="I308" s="84"/>
      <c r="J308" s="81"/>
      <c r="K308" s="82"/>
      <c r="L308" s="82"/>
      <c r="M308" s="82"/>
      <c r="N308" s="82"/>
      <c r="P308" s="82"/>
      <c r="Q308" s="82"/>
      <c r="R308" s="84"/>
      <c r="S308" s="81" t="s">
        <v>171</v>
      </c>
      <c r="T308" s="82"/>
      <c r="U308" s="82"/>
      <c r="V308" s="82"/>
      <c r="W308" s="82"/>
      <c r="Y308" s="82"/>
      <c r="Z308" s="82"/>
      <c r="AA308" s="84"/>
      <c r="AB308" s="81"/>
      <c r="AC308" s="82"/>
      <c r="AD308" s="82"/>
      <c r="AE308" s="82"/>
      <c r="AF308" s="82"/>
      <c r="AH308" s="82"/>
      <c r="AI308" s="82"/>
      <c r="AJ308" s="84"/>
      <c r="AK308" s="82"/>
      <c r="AL308" s="82"/>
      <c r="AM308" s="82"/>
      <c r="AN308" s="82"/>
      <c r="AO308" s="82"/>
      <c r="AP308" s="82"/>
      <c r="AQ308" s="82"/>
      <c r="AR308" s="82"/>
      <c r="AS308" s="82"/>
      <c r="AT308" s="82"/>
      <c r="AU308" s="82"/>
      <c r="AV308" s="82"/>
      <c r="AW308" s="82"/>
      <c r="AY308" s="76"/>
      <c r="AZ308" s="76"/>
      <c r="BA308" s="76"/>
      <c r="BB308" s="76"/>
      <c r="BC308" s="76"/>
      <c r="BD308" s="76"/>
      <c r="BE308" s="76"/>
      <c r="BF308" s="76"/>
      <c r="BG308" s="76"/>
    </row>
    <row r="309" spans="1:59" s="39" customFormat="1" ht="15.75" customHeight="1">
      <c r="A309" s="88"/>
      <c r="B309" s="89"/>
      <c r="C309" s="89"/>
      <c r="D309" s="89"/>
      <c r="E309" s="89"/>
      <c r="F309" s="90"/>
      <c r="G309" s="89"/>
      <c r="H309" s="89"/>
      <c r="I309" s="92"/>
      <c r="J309" s="88"/>
      <c r="K309" s="89"/>
      <c r="L309" s="89"/>
      <c r="M309" s="89"/>
      <c r="N309" s="89"/>
      <c r="O309" s="90"/>
      <c r="P309" s="89"/>
      <c r="Q309" s="89"/>
      <c r="R309" s="92"/>
      <c r="S309" s="39" t="s">
        <v>172</v>
      </c>
      <c r="T309" s="89"/>
      <c r="U309" s="89"/>
      <c r="V309" s="89"/>
      <c r="W309" s="89"/>
      <c r="X309" s="90"/>
      <c r="Y309" s="89"/>
      <c r="Z309" s="89"/>
      <c r="AA309" s="92"/>
      <c r="AB309" s="88"/>
      <c r="AC309" s="89"/>
      <c r="AD309" s="89"/>
      <c r="AE309" s="89"/>
      <c r="AF309" s="89"/>
      <c r="AG309" s="90"/>
      <c r="AH309" s="89"/>
      <c r="AI309" s="89"/>
      <c r="AJ309" s="92"/>
      <c r="AK309" s="82"/>
      <c r="AL309" s="82"/>
      <c r="AM309" s="82"/>
      <c r="AN309" s="82"/>
      <c r="AO309" s="82"/>
      <c r="AP309" s="82"/>
      <c r="AQ309" s="82"/>
      <c r="AR309" s="82"/>
      <c r="AS309" s="82"/>
      <c r="AT309" s="82"/>
      <c r="AU309" s="82"/>
      <c r="AV309" s="82"/>
      <c r="AW309" s="82"/>
      <c r="AY309" s="76"/>
      <c r="AZ309" s="76"/>
      <c r="BA309" s="76"/>
      <c r="BB309" s="76"/>
      <c r="BC309" s="76"/>
      <c r="BD309" s="76"/>
      <c r="BE309" s="76"/>
      <c r="BF309" s="76"/>
      <c r="BG309" s="76"/>
    </row>
    <row r="310" spans="1:59" s="77" customFormat="1" ht="15.75" customHeight="1">
      <c r="A310" s="106"/>
      <c r="B310" s="107"/>
      <c r="C310" s="107"/>
      <c r="D310" s="107" t="s">
        <v>173</v>
      </c>
      <c r="E310" s="107"/>
      <c r="F310" s="108"/>
      <c r="G310" s="107"/>
      <c r="H310" s="107"/>
      <c r="I310" s="109"/>
      <c r="J310" s="106"/>
      <c r="K310" s="107"/>
      <c r="L310" s="107"/>
      <c r="M310" s="107"/>
      <c r="N310" s="107" t="s">
        <v>174</v>
      </c>
      <c r="O310" s="108"/>
      <c r="P310" s="107"/>
      <c r="Q310" s="107"/>
      <c r="R310" s="109"/>
      <c r="S310" s="106"/>
      <c r="T310" s="107"/>
      <c r="U310" s="107"/>
      <c r="V310" s="107"/>
      <c r="W310" s="107" t="s">
        <v>175</v>
      </c>
      <c r="X310" s="108"/>
      <c r="Y310" s="107"/>
      <c r="Z310" s="107"/>
      <c r="AA310" s="109"/>
      <c r="AB310" s="106"/>
      <c r="AC310" s="107"/>
      <c r="AD310" s="107"/>
      <c r="AE310" s="107"/>
      <c r="AF310" s="107" t="s">
        <v>176</v>
      </c>
      <c r="AG310" s="108"/>
      <c r="AH310" s="107"/>
      <c r="AI310" s="107"/>
      <c r="AJ310" s="109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Y310" s="76"/>
      <c r="AZ310" s="76"/>
      <c r="BA310" s="76"/>
      <c r="BB310" s="76"/>
      <c r="BC310" s="76"/>
      <c r="BD310" s="76"/>
      <c r="BE310" s="76"/>
      <c r="BF310" s="76"/>
      <c r="BG310" s="76"/>
    </row>
    <row r="311" spans="1:59" s="77" customFormat="1" ht="15.75" customHeight="1">
      <c r="A311" s="75" t="s">
        <v>159</v>
      </c>
      <c r="B311" s="76"/>
      <c r="C311" s="76"/>
      <c r="D311" s="76"/>
      <c r="E311" s="76"/>
      <c r="G311" s="76"/>
      <c r="H311" s="76"/>
      <c r="I311" s="105"/>
      <c r="J311" s="75"/>
      <c r="K311" s="76"/>
      <c r="L311" s="76"/>
      <c r="M311" s="76"/>
      <c r="N311" s="76"/>
      <c r="P311" s="76"/>
      <c r="Q311" s="76"/>
      <c r="R311" s="105"/>
      <c r="S311" s="75" t="s">
        <v>159</v>
      </c>
      <c r="T311" s="76"/>
      <c r="U311" s="76"/>
      <c r="V311" s="76"/>
      <c r="W311" s="76"/>
      <c r="Y311" s="76"/>
      <c r="Z311" s="76"/>
      <c r="AA311" s="105"/>
      <c r="AB311" s="75"/>
      <c r="AC311" s="76"/>
      <c r="AD311" s="76"/>
      <c r="AE311" s="76"/>
      <c r="AF311" s="76"/>
      <c r="AH311" s="76"/>
      <c r="AI311" s="76"/>
      <c r="AJ311" s="105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Y311" s="76"/>
      <c r="AZ311" s="76"/>
      <c r="BA311" s="76"/>
      <c r="BB311" s="76"/>
      <c r="BC311" s="76"/>
      <c r="BD311" s="76"/>
      <c r="BE311" s="76"/>
      <c r="BF311" s="76"/>
      <c r="BG311" s="76"/>
    </row>
    <row r="312" spans="1:59" s="77" customFormat="1" ht="15.75" customHeight="1">
      <c r="A312" s="75" t="s">
        <v>177</v>
      </c>
      <c r="B312" s="76"/>
      <c r="C312" s="76"/>
      <c r="D312" s="76"/>
      <c r="E312" s="76"/>
      <c r="G312" s="76"/>
      <c r="H312" s="76"/>
      <c r="I312" s="105"/>
      <c r="J312" s="75"/>
      <c r="K312" s="76"/>
      <c r="L312" s="76"/>
      <c r="M312" s="76"/>
      <c r="N312" s="76"/>
      <c r="P312" s="76"/>
      <c r="Q312" s="76"/>
      <c r="R312" s="105"/>
      <c r="S312" s="75" t="s">
        <v>178</v>
      </c>
      <c r="T312" s="76"/>
      <c r="U312" s="76"/>
      <c r="V312" s="76"/>
      <c r="W312" s="76"/>
      <c r="Y312" s="76"/>
      <c r="Z312" s="76"/>
      <c r="AA312" s="105"/>
      <c r="AB312" s="75"/>
      <c r="AC312" s="76"/>
      <c r="AD312" s="76"/>
      <c r="AE312" s="76"/>
      <c r="AF312" s="76"/>
      <c r="AH312" s="76"/>
      <c r="AI312" s="76"/>
      <c r="AJ312" s="105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  <c r="AV312" s="76"/>
      <c r="AW312" s="76"/>
      <c r="AY312" s="76"/>
      <c r="AZ312" s="76"/>
      <c r="BA312" s="76"/>
      <c r="BB312" s="76"/>
      <c r="BC312" s="76"/>
      <c r="BD312" s="76"/>
      <c r="BE312" s="76"/>
      <c r="BF312" s="76"/>
      <c r="BG312" s="76"/>
    </row>
    <row r="313" spans="1:59" s="39" customFormat="1" ht="15.75" customHeight="1">
      <c r="A313" s="81" t="s">
        <v>179</v>
      </c>
      <c r="B313" s="82"/>
      <c r="C313" s="82"/>
      <c r="D313" s="82"/>
      <c r="E313" s="82"/>
      <c r="G313" s="82"/>
      <c r="H313" s="82"/>
      <c r="I313" s="84"/>
      <c r="J313" s="81"/>
      <c r="K313" s="82"/>
      <c r="L313" s="82"/>
      <c r="M313" s="82"/>
      <c r="N313" s="82"/>
      <c r="P313" s="82"/>
      <c r="Q313" s="82"/>
      <c r="R313" s="84"/>
      <c r="S313" s="81" t="s">
        <v>179</v>
      </c>
      <c r="T313" s="82"/>
      <c r="U313" s="82"/>
      <c r="V313" s="82"/>
      <c r="W313" s="82"/>
      <c r="Y313" s="82"/>
      <c r="Z313" s="82"/>
      <c r="AA313" s="84"/>
      <c r="AB313" s="81"/>
      <c r="AC313" s="82"/>
      <c r="AD313" s="82"/>
      <c r="AE313" s="82"/>
      <c r="AF313" s="82"/>
      <c r="AH313" s="82"/>
      <c r="AI313" s="82"/>
      <c r="AJ313" s="84"/>
      <c r="AK313" s="82"/>
      <c r="AL313" s="82"/>
      <c r="AM313" s="82"/>
      <c r="AN313" s="82"/>
      <c r="AO313" s="82"/>
      <c r="AP313" s="82"/>
      <c r="AQ313" s="82"/>
      <c r="AR313" s="82"/>
      <c r="AS313" s="82"/>
      <c r="AT313" s="82"/>
      <c r="AU313" s="82"/>
      <c r="AV313" s="82"/>
      <c r="AW313" s="82"/>
      <c r="AY313" s="76"/>
      <c r="AZ313" s="76"/>
      <c r="BA313" s="76"/>
      <c r="BB313" s="76"/>
      <c r="BC313" s="76"/>
      <c r="BD313" s="76"/>
      <c r="BE313" s="76"/>
      <c r="BF313" s="76"/>
      <c r="BG313" s="76"/>
    </row>
    <row r="314" spans="1:59" s="39" customFormat="1" ht="15.75" customHeight="1">
      <c r="A314" s="81" t="s">
        <v>180</v>
      </c>
      <c r="B314" s="82"/>
      <c r="C314" s="82"/>
      <c r="D314" s="82"/>
      <c r="E314" s="82"/>
      <c r="G314" s="82"/>
      <c r="H314" s="82"/>
      <c r="I314" s="84"/>
      <c r="J314" s="81"/>
      <c r="K314" s="82"/>
      <c r="L314" s="82"/>
      <c r="M314" s="82"/>
      <c r="N314" s="82"/>
      <c r="P314" s="82"/>
      <c r="Q314" s="82"/>
      <c r="R314" s="84"/>
      <c r="S314" s="81" t="s">
        <v>180</v>
      </c>
      <c r="T314" s="82"/>
      <c r="U314" s="82"/>
      <c r="V314" s="82"/>
      <c r="W314" s="82"/>
      <c r="Y314" s="82"/>
      <c r="Z314" s="82"/>
      <c r="AA314" s="84"/>
      <c r="AB314" s="81"/>
      <c r="AC314" s="82"/>
      <c r="AD314" s="82"/>
      <c r="AE314" s="82"/>
      <c r="AF314" s="82"/>
      <c r="AH314" s="82"/>
      <c r="AI314" s="82"/>
      <c r="AJ314" s="84"/>
      <c r="AK314" s="82"/>
      <c r="AL314" s="82"/>
      <c r="AM314" s="82"/>
      <c r="AN314" s="82"/>
      <c r="AO314" s="82"/>
      <c r="AP314" s="82"/>
      <c r="AQ314" s="82"/>
      <c r="AR314" s="82"/>
      <c r="AS314" s="82"/>
      <c r="AT314" s="82"/>
      <c r="AU314" s="82"/>
      <c r="AV314" s="82"/>
      <c r="AW314" s="82"/>
      <c r="AY314" s="76"/>
      <c r="AZ314" s="76"/>
      <c r="BA314" s="76"/>
      <c r="BB314" s="76"/>
      <c r="BC314" s="76"/>
      <c r="BD314" s="76"/>
      <c r="BE314" s="76"/>
      <c r="BF314" s="76"/>
      <c r="BG314" s="76"/>
    </row>
    <row r="315" spans="1:59" s="39" customFormat="1" ht="15.75" customHeight="1">
      <c r="B315" s="82"/>
      <c r="C315" s="82"/>
      <c r="D315" s="82"/>
      <c r="E315" s="82"/>
      <c r="G315" s="82"/>
      <c r="H315" s="82"/>
      <c r="I315" s="84"/>
      <c r="J315" s="81"/>
      <c r="K315" s="82"/>
      <c r="L315" s="82"/>
      <c r="M315" s="82"/>
      <c r="N315" s="82"/>
      <c r="P315" s="82"/>
      <c r="Q315" s="82"/>
      <c r="R315" s="84"/>
      <c r="S315" s="81"/>
      <c r="T315" s="82"/>
      <c r="U315" s="82"/>
      <c r="V315" s="82"/>
      <c r="W315" s="82"/>
      <c r="Y315" s="82"/>
      <c r="Z315" s="82"/>
      <c r="AA315" s="84"/>
      <c r="AB315" s="81"/>
      <c r="AC315" s="82"/>
      <c r="AD315" s="82"/>
      <c r="AE315" s="82"/>
      <c r="AF315" s="82"/>
      <c r="AH315" s="82"/>
      <c r="AI315" s="82"/>
      <c r="AJ315" s="84"/>
      <c r="AK315" s="82"/>
      <c r="AL315" s="82"/>
      <c r="AM315" s="82"/>
      <c r="AN315" s="82"/>
      <c r="AO315" s="82"/>
      <c r="AP315" s="82"/>
      <c r="AQ315" s="82"/>
      <c r="AR315" s="82"/>
      <c r="AS315" s="82"/>
      <c r="AT315" s="82"/>
      <c r="AU315" s="82"/>
      <c r="AV315" s="82"/>
      <c r="AW315" s="82"/>
      <c r="AY315" s="76"/>
      <c r="AZ315" s="76"/>
      <c r="BA315" s="76"/>
      <c r="BB315" s="76"/>
      <c r="BC315" s="76"/>
      <c r="BD315" s="76"/>
      <c r="BE315" s="76"/>
      <c r="BF315" s="76"/>
      <c r="BG315" s="76"/>
    </row>
    <row r="316" spans="1:59" s="39" customFormat="1" ht="15.75" customHeight="1">
      <c r="A316" s="81"/>
      <c r="B316" s="82"/>
      <c r="C316" s="82"/>
      <c r="D316" s="82"/>
      <c r="E316" s="82"/>
      <c r="G316" s="82"/>
      <c r="H316" s="82"/>
      <c r="I316" s="84"/>
      <c r="J316" s="81"/>
      <c r="K316" s="82"/>
      <c r="L316" s="82"/>
      <c r="M316" s="82"/>
      <c r="N316" s="82"/>
      <c r="P316" s="82"/>
      <c r="Q316" s="82"/>
      <c r="R316" s="84"/>
      <c r="S316" s="81"/>
      <c r="T316" s="82"/>
      <c r="U316" s="82"/>
      <c r="V316" s="82"/>
      <c r="W316" s="82"/>
      <c r="Y316" s="82"/>
      <c r="Z316" s="82"/>
      <c r="AA316" s="84"/>
      <c r="AB316" s="81"/>
      <c r="AC316" s="82"/>
      <c r="AD316" s="82"/>
      <c r="AE316" s="82"/>
      <c r="AF316" s="82"/>
      <c r="AH316" s="82"/>
      <c r="AI316" s="82"/>
      <c r="AJ316" s="84"/>
      <c r="AK316" s="82"/>
      <c r="AL316" s="82"/>
      <c r="AM316" s="82"/>
      <c r="AN316" s="82"/>
      <c r="AO316" s="82"/>
      <c r="AP316" s="82"/>
      <c r="AQ316" s="82"/>
      <c r="AR316" s="82"/>
      <c r="AS316" s="82"/>
      <c r="AT316" s="82"/>
      <c r="AU316" s="82"/>
      <c r="AV316" s="82"/>
      <c r="AW316" s="82"/>
      <c r="AY316" s="76"/>
      <c r="AZ316" s="76"/>
      <c r="BA316" s="76"/>
      <c r="BB316" s="76"/>
      <c r="BC316" s="76"/>
      <c r="BD316" s="76"/>
      <c r="BE316" s="76"/>
      <c r="BF316" s="76"/>
      <c r="BG316" s="76"/>
    </row>
    <row r="317" spans="1:59" s="39" customFormat="1" ht="15.75" customHeight="1">
      <c r="A317" s="81"/>
      <c r="B317" s="82"/>
      <c r="C317" s="82"/>
      <c r="D317" s="82"/>
      <c r="E317" s="82"/>
      <c r="G317" s="82"/>
      <c r="H317" s="82"/>
      <c r="I317" s="84"/>
      <c r="J317" s="81"/>
      <c r="K317" s="82"/>
      <c r="L317" s="82"/>
      <c r="M317" s="82"/>
      <c r="N317" s="82"/>
      <c r="P317" s="82"/>
      <c r="Q317" s="82"/>
      <c r="R317" s="84"/>
      <c r="S317" s="81"/>
      <c r="T317" s="82"/>
      <c r="U317" s="82"/>
      <c r="V317" s="82"/>
      <c r="W317" s="82"/>
      <c r="Y317" s="82"/>
      <c r="Z317" s="82"/>
      <c r="AA317" s="84"/>
      <c r="AB317" s="81"/>
      <c r="AC317" s="82"/>
      <c r="AD317" s="82"/>
      <c r="AE317" s="82"/>
      <c r="AF317" s="82"/>
      <c r="AH317" s="82"/>
      <c r="AI317" s="82"/>
      <c r="AJ317" s="84"/>
      <c r="AK317" s="82"/>
      <c r="AL317" s="82"/>
      <c r="AM317" s="82"/>
      <c r="AN317" s="82"/>
      <c r="AO317" s="82"/>
      <c r="AP317" s="82"/>
      <c r="AQ317" s="82"/>
      <c r="AR317" s="82"/>
      <c r="AS317" s="82"/>
      <c r="AT317" s="82"/>
      <c r="AU317" s="82"/>
      <c r="AV317" s="82"/>
      <c r="AW317" s="82"/>
      <c r="AY317" s="76"/>
      <c r="AZ317" s="76"/>
      <c r="BA317" s="76"/>
      <c r="BB317" s="76"/>
      <c r="BC317" s="76"/>
      <c r="BD317" s="76"/>
      <c r="BE317" s="76"/>
      <c r="BF317" s="76"/>
      <c r="BG317" s="76"/>
    </row>
    <row r="318" spans="1:59" s="39" customFormat="1" ht="15.75" customHeight="1">
      <c r="A318" s="81"/>
      <c r="B318" s="82"/>
      <c r="C318" s="82"/>
      <c r="D318" s="82"/>
      <c r="E318" s="82"/>
      <c r="G318" s="82"/>
      <c r="H318" s="82"/>
      <c r="I318" s="84"/>
      <c r="J318" s="81"/>
      <c r="K318" s="82"/>
      <c r="L318" s="82"/>
      <c r="M318" s="82"/>
      <c r="N318" s="82"/>
      <c r="P318" s="82"/>
      <c r="Q318" s="82"/>
      <c r="R318" s="84"/>
      <c r="S318" s="81"/>
      <c r="T318" s="82"/>
      <c r="U318" s="82"/>
      <c r="V318" s="82"/>
      <c r="W318" s="82"/>
      <c r="Y318" s="82"/>
      <c r="Z318" s="82"/>
      <c r="AA318" s="84"/>
      <c r="AB318" s="81"/>
      <c r="AC318" s="82"/>
      <c r="AD318" s="82"/>
      <c r="AE318" s="82"/>
      <c r="AF318" s="82"/>
      <c r="AH318" s="82"/>
      <c r="AI318" s="82"/>
      <c r="AJ318" s="84"/>
      <c r="AK318" s="82"/>
      <c r="AL318" s="82"/>
      <c r="AM318" s="82"/>
      <c r="AN318" s="82"/>
      <c r="AO318" s="82"/>
      <c r="AP318" s="82"/>
      <c r="AQ318" s="82"/>
      <c r="AR318" s="82"/>
      <c r="AS318" s="82"/>
      <c r="AT318" s="82"/>
      <c r="AU318" s="82"/>
      <c r="AV318" s="82"/>
      <c r="AW318" s="82"/>
      <c r="AY318" s="76"/>
      <c r="AZ318" s="76"/>
      <c r="BA318" s="76"/>
      <c r="BB318" s="76"/>
      <c r="BC318" s="76"/>
      <c r="BD318" s="76"/>
      <c r="BE318" s="76"/>
      <c r="BF318" s="76"/>
      <c r="BG318" s="76"/>
    </row>
    <row r="319" spans="1:59" s="39" customFormat="1" ht="15.75" customHeight="1">
      <c r="A319" s="81"/>
      <c r="B319" s="82"/>
      <c r="C319" s="82"/>
      <c r="D319" s="82"/>
      <c r="E319" s="82"/>
      <c r="G319" s="82"/>
      <c r="H319" s="82"/>
      <c r="I319" s="84"/>
      <c r="J319" s="81"/>
      <c r="K319" s="82"/>
      <c r="L319" s="82"/>
      <c r="M319" s="82"/>
      <c r="N319" s="82"/>
      <c r="P319" s="82"/>
      <c r="Q319" s="82"/>
      <c r="R319" s="84"/>
      <c r="S319" s="81"/>
      <c r="T319" s="82"/>
      <c r="U319" s="82"/>
      <c r="V319" s="82"/>
      <c r="W319" s="82"/>
      <c r="Y319" s="82"/>
      <c r="Z319" s="82"/>
      <c r="AA319" s="84"/>
      <c r="AB319" s="81"/>
      <c r="AC319" s="82"/>
      <c r="AD319" s="82"/>
      <c r="AE319" s="82"/>
      <c r="AF319" s="82"/>
      <c r="AH319" s="82"/>
      <c r="AI319" s="82"/>
      <c r="AJ319" s="84"/>
      <c r="AK319" s="82"/>
      <c r="AL319" s="82"/>
      <c r="AM319" s="82"/>
      <c r="AN319" s="82"/>
      <c r="AO319" s="82"/>
      <c r="AP319" s="82"/>
      <c r="AQ319" s="82"/>
      <c r="AR319" s="82"/>
      <c r="AS319" s="82"/>
      <c r="AT319" s="82"/>
      <c r="AU319" s="82"/>
      <c r="AV319" s="82"/>
      <c r="AW319" s="82"/>
      <c r="AY319" s="76"/>
      <c r="AZ319" s="76"/>
      <c r="BA319" s="76"/>
      <c r="BB319" s="76"/>
      <c r="BC319" s="76"/>
      <c r="BD319" s="76"/>
      <c r="BE319" s="76"/>
      <c r="BF319" s="76"/>
      <c r="BG319" s="76"/>
    </row>
    <row r="320" spans="1:59" s="39" customFormat="1" ht="15.75" customHeight="1">
      <c r="A320" s="81"/>
      <c r="B320" s="82"/>
      <c r="C320" s="82"/>
      <c r="D320" s="82"/>
      <c r="E320" s="82"/>
      <c r="G320" s="82"/>
      <c r="H320" s="82"/>
      <c r="I320" s="84"/>
      <c r="J320" s="81"/>
      <c r="K320" s="82"/>
      <c r="L320" s="82"/>
      <c r="M320" s="82"/>
      <c r="N320" s="82"/>
      <c r="P320" s="82"/>
      <c r="Q320" s="82"/>
      <c r="R320" s="84"/>
      <c r="S320" s="81"/>
      <c r="T320" s="82"/>
      <c r="U320" s="82"/>
      <c r="V320" s="82"/>
      <c r="W320" s="82"/>
      <c r="Y320" s="82"/>
      <c r="Z320" s="82"/>
      <c r="AA320" s="84"/>
      <c r="AB320" s="81"/>
      <c r="AC320" s="82"/>
      <c r="AD320" s="82"/>
      <c r="AE320" s="82"/>
      <c r="AF320" s="82"/>
      <c r="AH320" s="82"/>
      <c r="AI320" s="82"/>
      <c r="AJ320" s="84"/>
      <c r="AK320" s="82"/>
      <c r="AL320" s="82"/>
      <c r="AM320" s="82"/>
      <c r="AN320" s="82"/>
      <c r="AO320" s="82"/>
      <c r="AP320" s="82"/>
      <c r="AQ320" s="82"/>
      <c r="AR320" s="82"/>
      <c r="AS320" s="82"/>
      <c r="AT320" s="82"/>
      <c r="AU320" s="82"/>
      <c r="AV320" s="82"/>
      <c r="AW320" s="82"/>
      <c r="AY320" s="76"/>
      <c r="AZ320" s="76"/>
      <c r="BA320" s="76"/>
      <c r="BB320" s="76"/>
      <c r="BC320" s="76"/>
      <c r="BD320" s="76"/>
      <c r="BE320" s="76"/>
      <c r="BF320" s="76"/>
      <c r="BG320" s="76"/>
    </row>
    <row r="321" spans="1:60" s="39" customFormat="1" ht="15.75" customHeight="1">
      <c r="A321" s="81"/>
      <c r="B321" s="82"/>
      <c r="C321" s="82"/>
      <c r="D321" s="82"/>
      <c r="E321" s="82"/>
      <c r="G321" s="82"/>
      <c r="H321" s="82"/>
      <c r="I321" s="84"/>
      <c r="J321" s="81"/>
      <c r="K321" s="82"/>
      <c r="L321" s="82"/>
      <c r="M321" s="82"/>
      <c r="N321" s="82"/>
      <c r="P321" s="82"/>
      <c r="Q321" s="82"/>
      <c r="R321" s="84"/>
      <c r="S321" s="81"/>
      <c r="T321" s="82"/>
      <c r="U321" s="82"/>
      <c r="V321" s="82"/>
      <c r="W321" s="82"/>
      <c r="Y321" s="82"/>
      <c r="Z321" s="82"/>
      <c r="AA321" s="84"/>
      <c r="AB321" s="81"/>
      <c r="AC321" s="82"/>
      <c r="AD321" s="82"/>
      <c r="AE321" s="82"/>
      <c r="AF321" s="82"/>
      <c r="AH321" s="82"/>
      <c r="AI321" s="82"/>
      <c r="AJ321" s="84"/>
      <c r="AK321" s="82"/>
      <c r="AL321" s="82"/>
      <c r="AM321" s="82"/>
      <c r="AN321" s="82"/>
      <c r="AO321" s="82"/>
      <c r="AP321" s="82"/>
      <c r="AQ321" s="82"/>
      <c r="AR321" s="82"/>
      <c r="AS321" s="82"/>
      <c r="AT321" s="82"/>
      <c r="AU321" s="82"/>
      <c r="AV321" s="82"/>
      <c r="AW321" s="82"/>
      <c r="AY321" s="76"/>
      <c r="AZ321" s="76"/>
      <c r="BA321" s="76"/>
      <c r="BB321" s="76"/>
      <c r="BC321" s="76"/>
      <c r="BD321" s="76"/>
      <c r="BE321" s="76"/>
      <c r="BF321" s="76"/>
      <c r="BG321" s="76"/>
    </row>
    <row r="322" spans="1:60" s="39" customFormat="1" ht="15.75" customHeight="1">
      <c r="A322" s="81"/>
      <c r="B322" s="82"/>
      <c r="C322" s="82"/>
      <c r="D322" s="82"/>
      <c r="E322" s="82"/>
      <c r="G322" s="82"/>
      <c r="H322" s="82"/>
      <c r="I322" s="84"/>
      <c r="J322" s="81"/>
      <c r="K322" s="82"/>
      <c r="L322" s="82"/>
      <c r="M322" s="82"/>
      <c r="N322" s="82"/>
      <c r="P322" s="82"/>
      <c r="Q322" s="82"/>
      <c r="R322" s="84"/>
      <c r="S322" s="81"/>
      <c r="T322" s="82"/>
      <c r="U322" s="82"/>
      <c r="V322" s="82"/>
      <c r="W322" s="82"/>
      <c r="Y322" s="82"/>
      <c r="Z322" s="82"/>
      <c r="AA322" s="84"/>
      <c r="AB322" s="81"/>
      <c r="AC322" s="82"/>
      <c r="AD322" s="82"/>
      <c r="AE322" s="82"/>
      <c r="AF322" s="82"/>
      <c r="AH322" s="82"/>
      <c r="AI322" s="82"/>
      <c r="AJ322" s="84"/>
      <c r="AK322" s="82"/>
      <c r="AL322" s="82"/>
      <c r="AM322" s="82"/>
      <c r="AN322" s="82"/>
      <c r="AO322" s="82"/>
      <c r="AP322" s="82"/>
      <c r="AQ322" s="82"/>
      <c r="AR322" s="82"/>
      <c r="AS322" s="82"/>
      <c r="AT322" s="82"/>
      <c r="AU322" s="82"/>
      <c r="AV322" s="82"/>
      <c r="AW322" s="82"/>
      <c r="AY322" s="76"/>
      <c r="AZ322" s="76"/>
      <c r="BA322" s="76"/>
      <c r="BB322" s="76"/>
      <c r="BC322" s="76"/>
      <c r="BD322" s="76"/>
      <c r="BE322" s="76"/>
      <c r="BF322" s="76"/>
      <c r="BG322" s="76"/>
    </row>
    <row r="323" spans="1:60" s="39" customFormat="1" ht="15.75" customHeight="1">
      <c r="A323" s="88"/>
      <c r="B323" s="89"/>
      <c r="C323" s="89"/>
      <c r="D323" s="89"/>
      <c r="E323" s="89"/>
      <c r="F323" s="90"/>
      <c r="G323" s="89"/>
      <c r="H323" s="89"/>
      <c r="I323" s="92"/>
      <c r="J323" s="88"/>
      <c r="K323" s="89"/>
      <c r="L323" s="89"/>
      <c r="M323" s="89"/>
      <c r="N323" s="89"/>
      <c r="O323" s="90"/>
      <c r="P323" s="89"/>
      <c r="Q323" s="89"/>
      <c r="R323" s="92"/>
      <c r="S323" s="88"/>
      <c r="T323" s="89"/>
      <c r="U323" s="89"/>
      <c r="V323" s="89"/>
      <c r="W323" s="89"/>
      <c r="X323" s="90"/>
      <c r="Y323" s="89"/>
      <c r="Z323" s="89"/>
      <c r="AA323" s="92"/>
      <c r="AB323" s="88"/>
      <c r="AC323" s="89"/>
      <c r="AD323" s="89"/>
      <c r="AE323" s="89"/>
      <c r="AF323" s="89"/>
      <c r="AG323" s="90"/>
      <c r="AH323" s="89"/>
      <c r="AI323" s="89"/>
      <c r="AJ323" s="92"/>
      <c r="AK323" s="82"/>
      <c r="AL323" s="82"/>
      <c r="AM323" s="82"/>
      <c r="AN323" s="82"/>
      <c r="AO323" s="82"/>
      <c r="AP323" s="82"/>
      <c r="AQ323" s="82"/>
      <c r="AR323" s="82"/>
      <c r="AS323" s="82"/>
      <c r="AT323" s="82"/>
      <c r="AU323" s="82"/>
      <c r="AV323" s="82"/>
      <c r="AW323" s="82"/>
      <c r="AY323" s="76"/>
      <c r="AZ323" s="76"/>
      <c r="BA323" s="76"/>
      <c r="BB323" s="76"/>
      <c r="BC323" s="76"/>
      <c r="BD323" s="76"/>
      <c r="BE323" s="76"/>
      <c r="BF323" s="76"/>
      <c r="BG323" s="76"/>
    </row>
    <row r="324" spans="1:60" s="15" customFormat="1" ht="11.25" customHeight="1">
      <c r="A324" s="65"/>
      <c r="B324" s="65"/>
      <c r="C324" s="37"/>
      <c r="D324" s="37"/>
      <c r="E324" s="37"/>
      <c r="G324" s="37"/>
      <c r="H324" s="37"/>
      <c r="I324" s="37"/>
      <c r="J324" s="37"/>
      <c r="K324" s="37"/>
      <c r="L324" s="37"/>
      <c r="M324" s="37"/>
      <c r="N324" s="42"/>
      <c r="O324" s="42"/>
      <c r="P324" s="42"/>
      <c r="Q324" s="42"/>
      <c r="R324" s="42"/>
      <c r="S324" s="42"/>
      <c r="T324" s="65"/>
      <c r="U324" s="65"/>
      <c r="V324" s="42"/>
      <c r="W324" s="42"/>
      <c r="X324" s="42"/>
      <c r="Y324" s="42"/>
      <c r="Z324" s="65"/>
      <c r="AA324" s="65"/>
      <c r="AB324" s="42"/>
      <c r="AC324" s="42"/>
      <c r="AD324" s="42"/>
      <c r="AE324" s="42"/>
      <c r="AF324" s="42"/>
      <c r="AG324" s="42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</row>
    <row r="325" spans="1:60" s="15" customFormat="1" ht="17.25" customHeight="1">
      <c r="A325" s="65"/>
      <c r="B325" s="65"/>
      <c r="D325" s="37"/>
      <c r="F325" s="98" t="s">
        <v>181</v>
      </c>
      <c r="G325" s="37"/>
      <c r="H325" s="37"/>
      <c r="I325" s="37"/>
      <c r="J325" s="37"/>
      <c r="K325" s="37"/>
      <c r="L325" s="37"/>
      <c r="M325" s="37"/>
      <c r="N325" s="42"/>
      <c r="O325" s="42"/>
      <c r="P325" s="42"/>
      <c r="Q325" s="42"/>
      <c r="R325" s="42"/>
      <c r="S325" s="42"/>
      <c r="T325" s="65"/>
      <c r="U325" s="65"/>
      <c r="V325" s="42"/>
      <c r="W325" s="42"/>
      <c r="X325" s="42"/>
      <c r="Y325" s="42"/>
      <c r="Z325" s="65"/>
      <c r="AA325" s="65"/>
      <c r="AB325" s="42"/>
      <c r="AC325" s="42"/>
      <c r="AD325" s="42"/>
      <c r="AE325" s="42"/>
      <c r="AF325" s="42"/>
      <c r="AG325" s="42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</row>
    <row r="326" spans="1:60" s="15" customFormat="1" ht="12.75" customHeight="1">
      <c r="A326" s="65"/>
      <c r="B326" s="65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42"/>
      <c r="O326" s="42"/>
      <c r="P326" s="42"/>
      <c r="Q326" s="42"/>
      <c r="R326" s="42"/>
      <c r="S326" s="42"/>
      <c r="T326" s="65"/>
      <c r="U326" s="65"/>
      <c r="V326" s="42"/>
      <c r="W326" s="42"/>
      <c r="X326" s="42"/>
      <c r="Y326" s="42"/>
      <c r="Z326" s="65"/>
      <c r="AA326" s="65"/>
      <c r="AB326" s="42"/>
      <c r="AC326" s="42"/>
      <c r="AD326" s="42"/>
      <c r="AE326" s="42"/>
      <c r="AF326" s="42"/>
      <c r="AG326" s="42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</row>
    <row r="327" spans="1:60" s="15" customFormat="1" ht="17.25" customHeight="1">
      <c r="A327" s="65"/>
      <c r="B327" s="65"/>
      <c r="C327" s="37"/>
      <c r="D327" s="37"/>
      <c r="E327" s="37"/>
      <c r="F327" s="98" t="s">
        <v>182</v>
      </c>
      <c r="G327" s="37"/>
      <c r="H327" s="37"/>
      <c r="I327" s="37"/>
      <c r="J327" s="37"/>
      <c r="K327" s="37"/>
      <c r="L327" s="37"/>
      <c r="M327" s="37"/>
      <c r="N327" s="42"/>
      <c r="O327" s="42"/>
      <c r="P327" s="42"/>
      <c r="Q327" s="42"/>
      <c r="R327" s="42"/>
      <c r="S327" s="42"/>
      <c r="T327" s="65"/>
      <c r="U327" s="65"/>
      <c r="V327" s="42"/>
      <c r="W327" s="42"/>
      <c r="X327" s="42"/>
      <c r="Y327" s="42"/>
      <c r="Z327" s="65"/>
      <c r="AA327" s="65"/>
      <c r="AB327" s="42"/>
      <c r="AC327" s="42"/>
      <c r="AD327" s="42"/>
      <c r="AE327" s="42"/>
      <c r="AF327" s="42"/>
      <c r="AG327" s="42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</row>
    <row r="328" spans="1:60" s="15" customFormat="1" ht="17.25" customHeight="1">
      <c r="A328" s="65"/>
      <c r="B328" s="65"/>
      <c r="C328" s="37"/>
      <c r="D328" s="37"/>
      <c r="E328" s="37"/>
      <c r="F328" s="98"/>
      <c r="G328" s="37"/>
      <c r="H328" s="37"/>
      <c r="I328" s="37"/>
      <c r="J328" s="37"/>
      <c r="K328" s="37"/>
      <c r="L328" s="37"/>
      <c r="M328" s="37"/>
      <c r="N328" s="42"/>
      <c r="O328" s="42"/>
      <c r="P328" s="42"/>
      <c r="Q328" s="42"/>
      <c r="R328" s="42"/>
      <c r="S328" s="42"/>
      <c r="T328" s="65"/>
      <c r="U328" s="65"/>
      <c r="V328" s="42"/>
      <c r="W328" s="42"/>
      <c r="X328" s="42"/>
      <c r="Y328" s="42"/>
      <c r="Z328" s="65"/>
      <c r="AA328" s="65"/>
      <c r="AB328" s="42"/>
      <c r="AC328" s="42"/>
      <c r="AD328" s="42"/>
      <c r="AE328" s="42"/>
      <c r="AF328" s="42"/>
      <c r="AG328" s="42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</row>
    <row r="329" spans="1:60" s="15" customFormat="1" ht="17.25" customHeight="1">
      <c r="A329" s="65"/>
      <c r="B329" s="65"/>
      <c r="C329" s="37"/>
      <c r="D329" s="37"/>
      <c r="E329" s="37"/>
      <c r="F329" s="98" t="s">
        <v>183</v>
      </c>
      <c r="G329" s="37"/>
      <c r="H329" s="37"/>
      <c r="I329" s="37"/>
      <c r="J329" s="37"/>
      <c r="K329" s="37"/>
      <c r="L329" s="37"/>
      <c r="M329" s="37"/>
      <c r="N329" s="42"/>
      <c r="O329" s="42"/>
      <c r="P329" s="42"/>
      <c r="Q329" s="42"/>
      <c r="R329" s="42"/>
      <c r="S329" s="42"/>
      <c r="T329" s="65"/>
      <c r="U329" s="65"/>
      <c r="V329" s="42"/>
      <c r="W329" s="42"/>
      <c r="X329" s="42"/>
      <c r="Y329" s="42"/>
      <c r="Z329" s="65"/>
      <c r="AA329" s="65"/>
      <c r="AB329" s="42"/>
      <c r="AC329" s="42"/>
      <c r="AD329" s="42"/>
      <c r="AE329" s="42"/>
      <c r="AF329" s="42"/>
      <c r="AG329" s="42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</row>
    <row r="330" spans="1:60" s="15" customFormat="1" ht="17.25" customHeight="1">
      <c r="A330" s="65"/>
      <c r="B330" s="65"/>
      <c r="C330" s="37"/>
      <c r="D330" s="37"/>
      <c r="E330" s="37"/>
      <c r="F330" s="98"/>
      <c r="G330" s="37"/>
      <c r="H330" s="37"/>
      <c r="I330" s="37"/>
      <c r="J330" s="37"/>
      <c r="K330" s="37"/>
      <c r="L330" s="37"/>
      <c r="M330" s="37"/>
      <c r="N330" s="42"/>
      <c r="O330" s="42"/>
      <c r="P330" s="42"/>
      <c r="Q330" s="42"/>
      <c r="R330" s="42"/>
      <c r="S330" s="42"/>
      <c r="T330" s="65"/>
      <c r="U330" s="65"/>
      <c r="V330" s="42"/>
      <c r="W330" s="42"/>
      <c r="X330" s="42"/>
      <c r="Y330" s="42"/>
      <c r="Z330" s="65"/>
      <c r="AA330" s="65"/>
      <c r="AB330" s="42"/>
      <c r="AC330" s="42"/>
      <c r="AD330" s="42"/>
      <c r="AE330" s="42"/>
      <c r="AF330" s="42"/>
      <c r="AG330" s="42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</row>
    <row r="331" spans="1:60" s="15" customFormat="1" ht="17.25" customHeight="1">
      <c r="A331" s="65"/>
      <c r="B331" s="65"/>
      <c r="C331" s="37"/>
      <c r="D331" s="37"/>
      <c r="E331" s="37"/>
      <c r="F331" s="98" t="s">
        <v>184</v>
      </c>
      <c r="G331" s="37"/>
      <c r="H331" s="37"/>
      <c r="I331" s="37"/>
      <c r="J331" s="37"/>
      <c r="K331" s="37"/>
      <c r="L331" s="37"/>
      <c r="M331" s="37"/>
      <c r="N331" s="42"/>
      <c r="O331" s="42"/>
      <c r="P331" s="42"/>
      <c r="Q331" s="42"/>
      <c r="R331" s="42"/>
      <c r="S331" s="42"/>
      <c r="T331" s="65"/>
      <c r="U331" s="65"/>
      <c r="V331" s="42"/>
      <c r="W331" s="42"/>
      <c r="X331" s="42"/>
      <c r="Y331" s="42"/>
      <c r="Z331" s="65"/>
      <c r="AA331" s="65"/>
      <c r="AB331" s="42"/>
      <c r="AC331" s="42"/>
      <c r="AD331" s="42"/>
      <c r="AE331" s="42"/>
      <c r="AF331" s="42"/>
      <c r="AG331" s="42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</row>
    <row r="332" spans="1:60" s="15" customFormat="1" ht="17.25" customHeight="1">
      <c r="A332" s="65"/>
      <c r="B332" s="65"/>
      <c r="C332" s="37"/>
      <c r="D332" s="37"/>
      <c r="E332" s="37"/>
      <c r="F332" s="98"/>
      <c r="G332" s="37"/>
      <c r="H332" s="37"/>
      <c r="I332" s="37"/>
      <c r="J332" s="37"/>
      <c r="K332" s="37"/>
      <c r="L332" s="37"/>
      <c r="M332" s="37"/>
      <c r="N332" s="42"/>
      <c r="O332" s="42"/>
      <c r="P332" s="42"/>
      <c r="Q332" s="42"/>
      <c r="R332" s="42"/>
      <c r="S332" s="42"/>
      <c r="T332" s="65"/>
      <c r="U332" s="65"/>
      <c r="V332" s="42"/>
      <c r="W332" s="42"/>
      <c r="X332" s="42"/>
      <c r="Y332" s="42"/>
      <c r="Z332" s="65"/>
      <c r="AA332" s="65"/>
      <c r="AB332" s="42"/>
      <c r="AC332" s="42"/>
      <c r="AD332" s="42"/>
      <c r="AE332" s="42"/>
      <c r="AF332" s="42"/>
      <c r="AG332" s="42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</row>
    <row r="333" spans="1:60" s="15" customFormat="1" ht="17.25" customHeight="1">
      <c r="A333" s="65"/>
      <c r="B333" s="65"/>
      <c r="C333" s="37"/>
      <c r="D333" s="37"/>
      <c r="E333" s="37"/>
      <c r="F333" s="98" t="s">
        <v>185</v>
      </c>
      <c r="G333" s="37"/>
      <c r="H333" s="37"/>
      <c r="I333" s="37"/>
      <c r="J333" s="37"/>
      <c r="K333" s="37"/>
      <c r="L333" s="37"/>
      <c r="M333" s="37"/>
      <c r="N333" s="42"/>
      <c r="O333" s="42"/>
      <c r="P333" s="42"/>
      <c r="Q333" s="42"/>
      <c r="R333" s="42"/>
      <c r="S333" s="42"/>
      <c r="T333" s="65"/>
      <c r="U333" s="65"/>
      <c r="V333" s="42"/>
      <c r="W333" s="42"/>
      <c r="X333" s="42"/>
      <c r="Y333" s="42"/>
      <c r="Z333" s="65"/>
      <c r="AA333" s="65"/>
      <c r="AB333" s="42"/>
      <c r="AC333" s="42"/>
      <c r="AD333" s="42"/>
      <c r="AE333" s="42"/>
      <c r="AF333" s="42"/>
      <c r="AG333" s="42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</row>
    <row r="334" spans="1:60" s="15" customFormat="1" ht="17.25" customHeight="1">
      <c r="A334" s="65"/>
      <c r="B334" s="65"/>
      <c r="C334" s="37"/>
      <c r="D334" s="37"/>
      <c r="E334" s="37"/>
      <c r="F334" s="98"/>
      <c r="G334" s="37"/>
      <c r="H334" s="37"/>
      <c r="I334" s="37"/>
      <c r="J334" s="37"/>
      <c r="K334" s="37"/>
      <c r="L334" s="37"/>
      <c r="M334" s="37"/>
      <c r="N334" s="42"/>
      <c r="O334" s="42"/>
      <c r="P334" s="42"/>
      <c r="Q334" s="42"/>
      <c r="R334" s="42"/>
      <c r="S334" s="42"/>
      <c r="T334" s="65"/>
      <c r="U334" s="65"/>
      <c r="V334" s="42"/>
      <c r="W334" s="42"/>
      <c r="X334" s="42"/>
      <c r="Y334" s="42"/>
      <c r="Z334" s="65"/>
      <c r="AA334" s="65"/>
      <c r="AB334" s="42"/>
      <c r="AC334" s="42"/>
      <c r="AD334" s="42"/>
      <c r="AE334" s="42"/>
      <c r="AF334" s="42"/>
      <c r="AG334" s="42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</row>
    <row r="335" spans="1:60" s="38" customFormat="1" ht="15.75" customHeight="1">
      <c r="B335" s="38" t="s">
        <v>125</v>
      </c>
      <c r="AY335" s="14"/>
      <c r="AZ335" s="14"/>
      <c r="BA335" s="14"/>
      <c r="BB335" s="14"/>
      <c r="BC335" s="14"/>
      <c r="BD335" s="14"/>
      <c r="BE335" s="14"/>
      <c r="BF335" s="14"/>
      <c r="BG335" s="14"/>
    </row>
    <row r="336" spans="1:60" s="38" customFormat="1" ht="15.75" customHeight="1">
      <c r="A336" s="40" t="s">
        <v>126</v>
      </c>
      <c r="B336" s="82" t="s">
        <v>127</v>
      </c>
      <c r="AY336" s="14"/>
      <c r="AZ336" s="14"/>
      <c r="BA336" s="14"/>
      <c r="BB336" s="14"/>
      <c r="BC336" s="14"/>
      <c r="BD336" s="14"/>
      <c r="BE336" s="14"/>
      <c r="BF336" s="14"/>
      <c r="BG336" s="14"/>
    </row>
    <row r="337" spans="1:60" s="38" customFormat="1" ht="18.75" customHeight="1">
      <c r="A337" s="40" t="s">
        <v>128</v>
      </c>
      <c r="B337" s="82" t="s">
        <v>129</v>
      </c>
      <c r="AY337" s="14"/>
      <c r="AZ337" s="14"/>
      <c r="BA337" s="14"/>
      <c r="BB337" s="14"/>
      <c r="BC337" s="14"/>
      <c r="BD337" s="14"/>
      <c r="BE337" s="14"/>
      <c r="BF337" s="14"/>
      <c r="BG337" s="14"/>
    </row>
    <row r="338" spans="1:60" s="38" customFormat="1" ht="16.5" customHeight="1">
      <c r="A338" s="40" t="s">
        <v>130</v>
      </c>
      <c r="B338" s="82" t="s">
        <v>131</v>
      </c>
      <c r="AY338" s="14"/>
      <c r="AZ338" s="14"/>
      <c r="BA338" s="14"/>
      <c r="BB338" s="14"/>
      <c r="BC338" s="14"/>
      <c r="BD338" s="14"/>
      <c r="BE338" s="14"/>
      <c r="BF338" s="14"/>
      <c r="BG338" s="14"/>
    </row>
    <row r="339" spans="1:60" s="38" customFormat="1" ht="15.75" customHeight="1">
      <c r="A339" s="40" t="s">
        <v>132</v>
      </c>
      <c r="B339" s="82" t="s">
        <v>133</v>
      </c>
      <c r="AY339" s="14"/>
      <c r="AZ339" s="14"/>
      <c r="BA339" s="14"/>
      <c r="BB339" s="14"/>
      <c r="BC339" s="14"/>
      <c r="BD339" s="14"/>
      <c r="BE339" s="14"/>
      <c r="BF339" s="14"/>
      <c r="BG339" s="14"/>
    </row>
    <row r="340" spans="1:60" s="38" customFormat="1" ht="15.75" customHeight="1">
      <c r="A340" s="40" t="s">
        <v>134</v>
      </c>
      <c r="B340" s="82" t="s">
        <v>135</v>
      </c>
      <c r="AY340" s="14"/>
      <c r="AZ340" s="14"/>
      <c r="BA340" s="14"/>
      <c r="BB340" s="14"/>
      <c r="BC340" s="14"/>
      <c r="BD340" s="14"/>
      <c r="BE340" s="14"/>
      <c r="BF340" s="14"/>
      <c r="BG340" s="14"/>
    </row>
    <row r="341" spans="1:60" s="38" customFormat="1" ht="18" customHeight="1">
      <c r="A341" s="40" t="s">
        <v>136</v>
      </c>
      <c r="B341" s="76" t="s">
        <v>137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Y341" s="14"/>
      <c r="AZ341" s="14"/>
      <c r="BA341" s="14"/>
      <c r="BB341" s="14"/>
      <c r="BC341" s="14"/>
      <c r="BD341" s="14"/>
      <c r="BE341" s="14"/>
      <c r="BF341" s="14"/>
      <c r="BG341" s="14"/>
    </row>
    <row r="342" spans="1:60">
      <c r="A342" s="40" t="s">
        <v>138</v>
      </c>
      <c r="B342" s="82" t="s">
        <v>139</v>
      </c>
      <c r="BH342" s="36"/>
    </row>
    <row r="343" spans="1:60" s="15" customFormat="1">
      <c r="A343" s="40" t="s">
        <v>140</v>
      </c>
      <c r="B343" s="82" t="s">
        <v>186</v>
      </c>
      <c r="AY343" s="14"/>
      <c r="AZ343" s="14"/>
      <c r="BA343" s="14"/>
      <c r="BB343" s="14"/>
      <c r="BC343" s="14"/>
      <c r="BD343" s="14"/>
      <c r="BE343" s="14"/>
      <c r="BF343" s="14"/>
      <c r="BG343" s="14"/>
    </row>
    <row r="344" spans="1:60" s="38" customFormat="1" ht="15.75" customHeight="1">
      <c r="A344" s="40" t="s">
        <v>142</v>
      </c>
      <c r="B344" s="82" t="s">
        <v>187</v>
      </c>
      <c r="AY344" s="14"/>
      <c r="AZ344" s="14"/>
      <c r="BA344" s="14"/>
      <c r="BB344" s="14"/>
      <c r="BC344" s="14"/>
      <c r="BD344" s="14"/>
      <c r="BE344" s="14"/>
      <c r="BF344" s="14"/>
      <c r="BG344" s="14"/>
    </row>
    <row r="345" spans="1:60" s="38" customFormat="1" ht="15.75" customHeight="1">
      <c r="A345" s="40"/>
      <c r="B345" s="82" t="s">
        <v>188</v>
      </c>
      <c r="AY345" s="14"/>
      <c r="AZ345" s="14"/>
      <c r="BA345" s="14"/>
      <c r="BB345" s="14"/>
      <c r="BC345" s="14"/>
      <c r="BD345" s="14"/>
      <c r="BE345" s="14"/>
      <c r="BF345" s="14"/>
      <c r="BG345" s="14"/>
    </row>
    <row r="346" spans="1:60" s="38" customFormat="1" ht="15.75" customHeight="1">
      <c r="A346" s="40"/>
      <c r="B346" s="82" t="s">
        <v>189</v>
      </c>
      <c r="AY346" s="14"/>
      <c r="AZ346" s="14"/>
      <c r="BA346" s="14"/>
      <c r="BB346" s="14"/>
      <c r="BC346" s="14"/>
      <c r="BD346" s="14"/>
      <c r="BE346" s="14"/>
      <c r="BF346" s="14"/>
      <c r="BG346" s="14"/>
    </row>
    <row r="347" spans="1:60" s="38" customFormat="1" ht="15.75" customHeight="1">
      <c r="A347" s="40" t="s">
        <v>190</v>
      </c>
      <c r="B347" s="82" t="s">
        <v>191</v>
      </c>
      <c r="AY347" s="14"/>
      <c r="AZ347" s="14"/>
      <c r="BA347" s="14"/>
      <c r="BB347" s="14"/>
      <c r="BC347" s="14"/>
      <c r="BD347" s="14"/>
      <c r="BE347" s="14"/>
      <c r="BF347" s="14"/>
      <c r="BG347" s="14"/>
    </row>
    <row r="348" spans="1:60" s="38" customFormat="1" ht="15.75" customHeight="1">
      <c r="A348" s="40"/>
      <c r="B348" s="82" t="s">
        <v>192</v>
      </c>
      <c r="AY348" s="14"/>
      <c r="AZ348" s="14"/>
      <c r="BA348" s="14"/>
      <c r="BB348" s="14"/>
      <c r="BC348" s="14"/>
      <c r="BD348" s="14"/>
      <c r="BE348" s="14"/>
      <c r="BF348" s="14"/>
      <c r="BG348" s="14"/>
    </row>
    <row r="349" spans="1:60" s="38" customFormat="1" ht="15.75" customHeight="1">
      <c r="A349" s="40" t="s">
        <v>193</v>
      </c>
      <c r="B349" s="82" t="s">
        <v>141</v>
      </c>
      <c r="AY349" s="14"/>
      <c r="AZ349" s="14"/>
      <c r="BA349" s="14"/>
      <c r="BB349" s="14"/>
      <c r="BC349" s="14"/>
      <c r="BD349" s="14"/>
      <c r="BE349" s="14"/>
      <c r="BF349" s="14"/>
      <c r="BG349" s="14"/>
    </row>
    <row r="350" spans="1:60" s="38" customFormat="1" ht="15.75" customHeight="1">
      <c r="A350" s="40" t="s">
        <v>147</v>
      </c>
      <c r="B350" s="82" t="s">
        <v>143</v>
      </c>
      <c r="AY350" s="14"/>
      <c r="AZ350" s="14"/>
      <c r="BA350" s="14"/>
      <c r="BB350" s="14"/>
      <c r="BC350" s="14"/>
      <c r="BD350" s="14"/>
      <c r="BE350" s="14"/>
      <c r="BF350" s="14"/>
      <c r="BG350" s="14"/>
    </row>
    <row r="351" spans="1:60" s="38" customFormat="1" ht="15.75" customHeight="1">
      <c r="A351" s="40" t="s">
        <v>194</v>
      </c>
      <c r="B351" s="82" t="s">
        <v>144</v>
      </c>
      <c r="AY351" s="14"/>
      <c r="AZ351" s="14"/>
      <c r="BA351" s="14"/>
      <c r="BB351" s="14"/>
      <c r="BC351" s="14"/>
      <c r="BD351" s="14"/>
      <c r="BE351" s="14"/>
      <c r="BF351" s="14"/>
      <c r="BG351" s="14"/>
    </row>
    <row r="352" spans="1:60" s="38" customFormat="1" ht="15.75" customHeight="1">
      <c r="A352" s="40"/>
      <c r="B352" s="82" t="s">
        <v>145</v>
      </c>
      <c r="AY352" s="14"/>
      <c r="AZ352" s="14"/>
      <c r="BA352" s="14"/>
      <c r="BB352" s="14"/>
      <c r="BC352" s="14"/>
      <c r="BD352" s="14"/>
      <c r="BE352" s="14"/>
      <c r="BF352" s="14"/>
      <c r="BG352" s="14"/>
    </row>
    <row r="353" spans="1:60" s="100" customFormat="1">
      <c r="A353" s="99" t="s">
        <v>195</v>
      </c>
      <c r="B353" s="82" t="s">
        <v>146</v>
      </c>
      <c r="AY353" s="101"/>
      <c r="AZ353" s="101"/>
      <c r="BA353" s="101"/>
      <c r="BB353" s="101"/>
      <c r="BC353" s="101"/>
      <c r="BD353" s="101"/>
      <c r="BE353" s="101"/>
      <c r="BF353" s="101"/>
      <c r="BG353" s="101"/>
    </row>
    <row r="354" spans="1:60" s="100" customFormat="1">
      <c r="A354" s="99" t="s">
        <v>196</v>
      </c>
      <c r="B354" s="82" t="s">
        <v>148</v>
      </c>
      <c r="AY354" s="101"/>
      <c r="AZ354" s="101"/>
      <c r="BA354" s="101"/>
      <c r="BB354" s="101"/>
      <c r="BC354" s="101"/>
      <c r="BD354" s="101"/>
      <c r="BE354" s="101"/>
      <c r="BF354" s="101"/>
      <c r="BG354" s="101"/>
    </row>
    <row r="355" spans="1:60" s="100" customFormat="1">
      <c r="A355" s="99"/>
      <c r="B355" s="82" t="s">
        <v>149</v>
      </c>
      <c r="AY355" s="101"/>
      <c r="AZ355" s="101"/>
      <c r="BA355" s="101"/>
      <c r="BB355" s="101"/>
      <c r="BC355" s="101"/>
      <c r="BD355" s="101"/>
      <c r="BE355" s="101"/>
      <c r="BF355" s="101"/>
      <c r="BG355" s="101"/>
    </row>
    <row r="356" spans="1:60" s="100" customFormat="1">
      <c r="A356" s="99" t="s">
        <v>197</v>
      </c>
      <c r="B356" s="82" t="s">
        <v>150</v>
      </c>
      <c r="AY356" s="101"/>
      <c r="AZ356" s="101"/>
      <c r="BA356" s="101"/>
      <c r="BB356" s="101"/>
      <c r="BC356" s="101"/>
      <c r="BD356" s="101"/>
      <c r="BE356" s="101"/>
      <c r="BF356" s="101"/>
      <c r="BG356" s="101"/>
    </row>
    <row r="357" spans="1:60" s="100" customFormat="1">
      <c r="A357" s="82"/>
      <c r="AY357" s="101"/>
      <c r="AZ357" s="101"/>
      <c r="BA357" s="101"/>
      <c r="BB357" s="101"/>
      <c r="BC357" s="101"/>
      <c r="BD357" s="101"/>
      <c r="BE357" s="101"/>
      <c r="BF357" s="101"/>
      <c r="BG357" s="101"/>
      <c r="BH357" s="101"/>
    </row>
    <row r="358" spans="1:60" s="102" customFormat="1" ht="15.75">
      <c r="B358" s="102" t="s">
        <v>151</v>
      </c>
      <c r="V358" s="102" t="s">
        <v>152</v>
      </c>
      <c r="AY358" s="9"/>
      <c r="AZ358" s="9"/>
      <c r="BA358" s="9"/>
      <c r="BB358" s="9"/>
      <c r="BC358" s="9"/>
      <c r="BD358" s="9"/>
      <c r="BE358" s="9"/>
      <c r="BF358" s="9"/>
      <c r="BG358" s="9"/>
      <c r="BH358" s="9"/>
    </row>
    <row r="359" spans="1:60" s="103" customFormat="1" ht="12.75" customHeight="1">
      <c r="AY359" s="104"/>
      <c r="AZ359" s="104"/>
      <c r="BA359" s="104"/>
      <c r="BB359" s="104"/>
      <c r="BC359" s="104"/>
      <c r="BD359" s="104"/>
      <c r="BE359" s="104"/>
      <c r="BF359" s="104"/>
      <c r="BG359" s="104"/>
      <c r="BH359" s="104"/>
    </row>
    <row r="360" spans="1:60" s="102" customFormat="1" ht="15.75">
      <c r="B360" s="102" t="s">
        <v>153</v>
      </c>
      <c r="V360" s="102" t="s">
        <v>198</v>
      </c>
      <c r="AY360" s="9"/>
      <c r="AZ360" s="9"/>
      <c r="BA360" s="9"/>
      <c r="BB360" s="9"/>
      <c r="BC360" s="9"/>
      <c r="BD360" s="9"/>
      <c r="BE360" s="9"/>
      <c r="BF360" s="9"/>
      <c r="BG360" s="9"/>
      <c r="BH360" s="9"/>
    </row>
    <row r="361" spans="1:60" s="15" customFormat="1" ht="14.25" customHeight="1">
      <c r="A361" s="65"/>
      <c r="B361" s="65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42"/>
      <c r="O361" s="42"/>
      <c r="P361" s="42"/>
      <c r="Q361" s="42"/>
      <c r="R361" s="42"/>
      <c r="S361" s="42"/>
      <c r="T361" s="65"/>
      <c r="U361" s="65"/>
      <c r="V361" s="42"/>
      <c r="W361" s="42"/>
      <c r="X361" s="42"/>
      <c r="Y361" s="42"/>
      <c r="Z361" s="65"/>
      <c r="AA361" s="65"/>
      <c r="AB361" s="42"/>
      <c r="AC361" s="42"/>
      <c r="AD361" s="42"/>
      <c r="AE361" s="42"/>
      <c r="AF361" s="42"/>
      <c r="AG361" s="42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</row>
    <row r="362" spans="1:60" ht="17.25" customHeight="1">
      <c r="B362" s="36" t="s">
        <v>199</v>
      </c>
    </row>
    <row r="363" spans="1:60" s="15" customFormat="1" ht="21.75" customHeight="1">
      <c r="A363" s="65"/>
      <c r="B363" s="65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42"/>
      <c r="O363" s="42"/>
      <c r="P363" s="42"/>
      <c r="Q363" s="42"/>
      <c r="R363" s="42"/>
      <c r="S363" s="42"/>
      <c r="T363" s="65"/>
      <c r="U363" s="65"/>
      <c r="V363" s="42"/>
      <c r="W363" s="42"/>
      <c r="X363" s="42"/>
      <c r="Y363" s="42"/>
      <c r="Z363" s="65"/>
      <c r="AA363" s="65"/>
      <c r="AB363" s="42"/>
      <c r="AC363" s="42"/>
      <c r="AD363" s="42"/>
      <c r="AE363" s="42"/>
      <c r="AF363" s="42"/>
      <c r="AG363" s="42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</row>
    <row r="364" spans="1:60" s="15" customFormat="1" ht="21.75" customHeight="1">
      <c r="A364" s="65"/>
      <c r="B364" s="65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42"/>
      <c r="O364" s="42"/>
      <c r="P364" s="42"/>
      <c r="Q364" s="42"/>
      <c r="R364" s="42"/>
      <c r="S364" s="42"/>
      <c r="T364" s="65"/>
      <c r="U364" s="65"/>
      <c r="V364" s="42"/>
      <c r="W364" s="42"/>
      <c r="X364" s="42"/>
      <c r="Y364" s="42"/>
      <c r="Z364" s="65"/>
      <c r="AA364" s="65"/>
      <c r="AB364" s="42"/>
      <c r="AC364" s="42"/>
      <c r="AD364" s="42"/>
      <c r="AE364" s="42"/>
      <c r="AF364" s="42"/>
      <c r="AG364" s="42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</row>
    <row r="365" spans="1:60" s="15" customFormat="1" ht="21.75" customHeight="1">
      <c r="A365" s="65"/>
      <c r="B365" s="65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42"/>
      <c r="O365" s="42"/>
      <c r="P365" s="42"/>
      <c r="Q365" s="42"/>
      <c r="R365" s="42"/>
      <c r="S365" s="42"/>
      <c r="T365" s="65"/>
      <c r="U365" s="65"/>
      <c r="V365" s="42"/>
      <c r="W365" s="42"/>
      <c r="X365" s="42"/>
      <c r="Y365" s="42"/>
      <c r="Z365" s="65"/>
      <c r="AA365" s="65"/>
      <c r="AB365" s="42"/>
      <c r="AC365" s="42"/>
      <c r="AD365" s="42"/>
      <c r="AE365" s="42"/>
      <c r="AF365" s="42"/>
      <c r="AG365" s="42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</row>
    <row r="366" spans="1:60" s="15" customFormat="1" ht="21.75" customHeight="1">
      <c r="A366" s="65"/>
      <c r="B366" s="65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42"/>
      <c r="O366" s="42"/>
      <c r="P366" s="42"/>
      <c r="Q366" s="42"/>
      <c r="R366" s="42"/>
      <c r="S366" s="42"/>
      <c r="T366" s="65"/>
      <c r="U366" s="65"/>
      <c r="V366" s="42"/>
      <c r="W366" s="42"/>
      <c r="X366" s="42"/>
      <c r="Y366" s="42"/>
      <c r="Z366" s="65"/>
      <c r="AA366" s="65"/>
      <c r="AB366" s="42"/>
      <c r="AC366" s="42"/>
      <c r="AD366" s="42"/>
      <c r="AE366" s="42"/>
      <c r="AF366" s="42"/>
      <c r="AG366" s="42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</row>
    <row r="367" spans="1:60" s="15" customFormat="1" ht="21.75" customHeight="1">
      <c r="A367" s="65"/>
      <c r="B367" s="65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42"/>
      <c r="O367" s="42"/>
      <c r="P367" s="42"/>
      <c r="Q367" s="42"/>
      <c r="R367" s="42"/>
      <c r="S367" s="42"/>
      <c r="T367" s="65"/>
      <c r="U367" s="65"/>
      <c r="V367" s="42"/>
      <c r="W367" s="42"/>
      <c r="X367" s="42"/>
      <c r="Y367" s="42"/>
      <c r="Z367" s="65"/>
      <c r="AA367" s="65"/>
      <c r="AB367" s="42"/>
      <c r="AC367" s="42"/>
      <c r="AD367" s="42"/>
      <c r="AE367" s="42"/>
      <c r="AF367" s="42"/>
      <c r="AG367" s="42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</row>
    <row r="368" spans="1:60" s="15" customFormat="1" ht="21.75" customHeight="1">
      <c r="A368" s="65"/>
      <c r="B368" s="65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42"/>
      <c r="O368" s="42"/>
      <c r="P368" s="42"/>
      <c r="Q368" s="42"/>
      <c r="R368" s="42"/>
      <c r="S368" s="42"/>
      <c r="T368" s="65"/>
      <c r="U368" s="65"/>
      <c r="V368" s="42"/>
      <c r="W368" s="42"/>
      <c r="X368" s="42"/>
      <c r="Y368" s="42"/>
      <c r="Z368" s="65"/>
      <c r="AA368" s="65"/>
      <c r="AB368" s="42"/>
      <c r="AC368" s="42"/>
      <c r="AD368" s="42"/>
      <c r="AE368" s="42"/>
      <c r="AF368" s="42"/>
      <c r="AG368" s="42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</row>
    <row r="369" spans="1:60" s="15" customFormat="1" ht="21.75" customHeight="1">
      <c r="A369" s="65"/>
      <c r="B369" s="65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42"/>
      <c r="O369" s="42"/>
      <c r="P369" s="42"/>
      <c r="Q369" s="42"/>
      <c r="R369" s="42"/>
      <c r="S369" s="42"/>
      <c r="T369" s="65"/>
      <c r="U369" s="65"/>
      <c r="V369" s="42"/>
      <c r="W369" s="42"/>
      <c r="X369" s="42"/>
      <c r="Y369" s="42"/>
      <c r="Z369" s="65"/>
      <c r="AA369" s="65"/>
      <c r="AB369" s="42"/>
      <c r="AC369" s="42"/>
      <c r="AD369" s="42"/>
      <c r="AE369" s="42"/>
      <c r="AF369" s="42"/>
      <c r="AG369" s="42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</row>
    <row r="370" spans="1:60" s="15" customFormat="1" ht="21.75" customHeight="1">
      <c r="A370" s="65"/>
      <c r="B370" s="65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42"/>
      <c r="O370" s="42"/>
      <c r="P370" s="42"/>
      <c r="Q370" s="42"/>
      <c r="R370" s="42"/>
      <c r="S370" s="42"/>
      <c r="T370" s="65"/>
      <c r="U370" s="65"/>
      <c r="V370" s="42"/>
      <c r="W370" s="42"/>
      <c r="X370" s="42"/>
      <c r="Y370" s="42"/>
      <c r="Z370" s="65"/>
      <c r="AA370" s="65"/>
      <c r="AB370" s="42"/>
      <c r="AC370" s="42"/>
      <c r="AD370" s="42"/>
      <c r="AE370" s="42"/>
      <c r="AF370" s="42"/>
      <c r="AG370" s="42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</row>
    <row r="371" spans="1:60" s="15" customFormat="1" ht="21.75" customHeight="1">
      <c r="A371" s="65"/>
      <c r="B371" s="65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42"/>
      <c r="O371" s="42"/>
      <c r="P371" s="42"/>
      <c r="Q371" s="42"/>
      <c r="R371" s="42"/>
      <c r="S371" s="42"/>
      <c r="T371" s="65"/>
      <c r="U371" s="65"/>
      <c r="V371" s="42"/>
      <c r="W371" s="42"/>
      <c r="X371" s="42"/>
      <c r="Y371" s="42"/>
      <c r="Z371" s="65"/>
      <c r="AA371" s="65"/>
      <c r="AB371" s="42"/>
      <c r="AC371" s="42"/>
      <c r="AD371" s="42"/>
      <c r="AE371" s="42"/>
      <c r="AF371" s="42"/>
      <c r="AG371" s="42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</row>
    <row r="372" spans="1:60" s="15" customFormat="1" ht="21.75" customHeight="1">
      <c r="A372" s="65"/>
      <c r="B372" s="65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42"/>
      <c r="O372" s="42"/>
      <c r="P372" s="42"/>
      <c r="Q372" s="42"/>
      <c r="R372" s="42"/>
      <c r="S372" s="42"/>
      <c r="T372" s="65"/>
      <c r="U372" s="65"/>
      <c r="V372" s="42"/>
      <c r="W372" s="42"/>
      <c r="X372" s="42"/>
      <c r="Y372" s="42"/>
      <c r="Z372" s="65"/>
      <c r="AA372" s="65"/>
      <c r="AB372" s="42"/>
      <c r="AC372" s="42"/>
      <c r="AD372" s="42"/>
      <c r="AE372" s="42"/>
      <c r="AF372" s="42"/>
      <c r="AG372" s="42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</row>
    <row r="373" spans="1:60" s="15" customFormat="1" ht="21.75" customHeight="1">
      <c r="A373" s="65"/>
      <c r="B373" s="65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42"/>
      <c r="O373" s="42"/>
      <c r="P373" s="42"/>
      <c r="Q373" s="42"/>
      <c r="R373" s="42"/>
      <c r="S373" s="42"/>
      <c r="T373" s="65"/>
      <c r="U373" s="65"/>
      <c r="V373" s="42"/>
      <c r="W373" s="42"/>
      <c r="X373" s="42"/>
      <c r="Y373" s="42"/>
      <c r="Z373" s="65"/>
      <c r="AA373" s="65"/>
      <c r="AB373" s="42"/>
      <c r="AC373" s="42"/>
      <c r="AD373" s="42"/>
      <c r="AE373" s="42"/>
      <c r="AF373" s="42"/>
      <c r="AG373" s="42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</row>
    <row r="374" spans="1:60" s="15" customFormat="1" ht="21.75" customHeight="1">
      <c r="A374" s="65"/>
      <c r="B374" s="65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42"/>
      <c r="O374" s="42"/>
      <c r="P374" s="42"/>
      <c r="Q374" s="42"/>
      <c r="R374" s="42"/>
      <c r="S374" s="42"/>
      <c r="T374" s="65"/>
      <c r="U374" s="65"/>
      <c r="V374" s="42"/>
      <c r="W374" s="42"/>
      <c r="X374" s="42"/>
      <c r="Y374" s="42"/>
      <c r="Z374" s="65"/>
      <c r="AA374" s="65"/>
      <c r="AB374" s="42"/>
      <c r="AC374" s="42"/>
      <c r="AD374" s="42"/>
      <c r="AE374" s="42"/>
      <c r="AF374" s="42"/>
      <c r="AG374" s="42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</row>
    <row r="375" spans="1:60" s="15" customFormat="1" ht="21.75" customHeight="1">
      <c r="A375" s="65"/>
      <c r="B375" s="65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42"/>
      <c r="O375" s="42"/>
      <c r="P375" s="42"/>
      <c r="Q375" s="42"/>
      <c r="R375" s="42"/>
      <c r="S375" s="42"/>
      <c r="T375" s="65"/>
      <c r="U375" s="65"/>
      <c r="V375" s="42"/>
      <c r="W375" s="42"/>
      <c r="X375" s="42"/>
      <c r="Y375" s="42"/>
      <c r="Z375" s="65"/>
      <c r="AA375" s="65"/>
      <c r="AB375" s="42"/>
      <c r="AC375" s="42"/>
      <c r="AD375" s="42"/>
      <c r="AE375" s="42"/>
      <c r="AF375" s="42"/>
      <c r="AG375" s="42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</row>
    <row r="376" spans="1:60" s="15" customFormat="1" ht="21.75" customHeight="1">
      <c r="A376" s="65"/>
      <c r="B376" s="65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42"/>
      <c r="O376" s="42"/>
      <c r="P376" s="42"/>
      <c r="Q376" s="42"/>
      <c r="R376" s="42"/>
      <c r="S376" s="42"/>
      <c r="T376" s="65"/>
      <c r="U376" s="65"/>
      <c r="V376" s="42"/>
      <c r="W376" s="42"/>
      <c r="X376" s="42"/>
      <c r="Y376" s="42"/>
      <c r="Z376" s="65"/>
      <c r="AA376" s="65"/>
      <c r="AB376" s="42"/>
      <c r="AC376" s="42"/>
      <c r="AD376" s="42"/>
      <c r="AE376" s="42"/>
      <c r="AF376" s="42"/>
      <c r="AG376" s="42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</row>
    <row r="377" spans="1:60" s="15" customFormat="1" ht="21.75" customHeight="1">
      <c r="A377" s="65"/>
      <c r="B377" s="65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42"/>
      <c r="O377" s="42"/>
      <c r="P377" s="42"/>
      <c r="Q377" s="42"/>
      <c r="R377" s="42"/>
      <c r="S377" s="42"/>
      <c r="T377" s="65"/>
      <c r="U377" s="65"/>
      <c r="V377" s="42"/>
      <c r="W377" s="42"/>
      <c r="X377" s="42"/>
      <c r="Y377" s="42"/>
      <c r="Z377" s="65"/>
      <c r="AA377" s="65"/>
      <c r="AB377" s="42"/>
      <c r="AC377" s="42"/>
      <c r="AD377" s="42"/>
      <c r="AE377" s="42"/>
      <c r="AF377" s="42"/>
      <c r="AG377" s="42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</row>
    <row r="378" spans="1:60" s="15" customFormat="1" ht="21.75" customHeight="1">
      <c r="A378" s="65"/>
      <c r="B378" s="65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42"/>
      <c r="O378" s="42"/>
      <c r="P378" s="42"/>
      <c r="Q378" s="42"/>
      <c r="R378" s="42"/>
      <c r="S378" s="42"/>
      <c r="T378" s="65"/>
      <c r="U378" s="65"/>
      <c r="V378" s="42"/>
      <c r="W378" s="42"/>
      <c r="X378" s="42"/>
      <c r="Y378" s="42"/>
      <c r="Z378" s="65"/>
      <c r="AA378" s="65"/>
      <c r="AB378" s="42"/>
      <c r="AC378" s="42"/>
      <c r="AD378" s="42"/>
      <c r="AE378" s="42"/>
      <c r="AF378" s="42"/>
      <c r="AG378" s="42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</row>
    <row r="379" spans="1:60" s="15" customFormat="1" ht="21.75" customHeight="1">
      <c r="A379" s="65"/>
      <c r="B379" s="65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42"/>
      <c r="O379" s="42"/>
      <c r="P379" s="42"/>
      <c r="Q379" s="42"/>
      <c r="R379" s="42"/>
      <c r="S379" s="42"/>
      <c r="T379" s="65"/>
      <c r="U379" s="65"/>
      <c r="V379" s="42"/>
      <c r="W379" s="42"/>
      <c r="X379" s="42"/>
      <c r="Y379" s="42"/>
      <c r="Z379" s="65"/>
      <c r="AA379" s="65"/>
      <c r="AB379" s="42"/>
      <c r="AC379" s="42"/>
      <c r="AD379" s="42"/>
      <c r="AE379" s="42"/>
      <c r="AF379" s="42"/>
      <c r="AG379" s="42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</row>
    <row r="380" spans="1:60" s="15" customFormat="1" ht="21.75" customHeight="1">
      <c r="A380" s="65"/>
      <c r="B380" s="65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42"/>
      <c r="O380" s="42"/>
      <c r="P380" s="42"/>
      <c r="Q380" s="42"/>
      <c r="R380" s="42"/>
      <c r="S380" s="42"/>
      <c r="T380" s="65"/>
      <c r="U380" s="65"/>
      <c r="V380" s="42"/>
      <c r="W380" s="42"/>
      <c r="X380" s="42"/>
      <c r="Y380" s="42"/>
      <c r="Z380" s="65"/>
      <c r="AA380" s="65"/>
      <c r="AB380" s="42"/>
      <c r="AC380" s="42"/>
      <c r="AD380" s="42"/>
      <c r="AE380" s="42"/>
      <c r="AF380" s="42"/>
      <c r="AG380" s="42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</row>
    <row r="381" spans="1:60" s="15" customFormat="1" ht="21.75" customHeight="1">
      <c r="A381" s="65"/>
      <c r="B381" s="65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42"/>
      <c r="O381" s="42"/>
      <c r="P381" s="42"/>
      <c r="Q381" s="42"/>
      <c r="R381" s="42"/>
      <c r="S381" s="42"/>
      <c r="T381" s="65"/>
      <c r="U381" s="65"/>
      <c r="V381" s="42"/>
      <c r="W381" s="42"/>
      <c r="X381" s="42"/>
      <c r="Y381" s="42"/>
      <c r="Z381" s="65"/>
      <c r="AA381" s="65"/>
      <c r="AB381" s="42"/>
      <c r="AC381" s="42"/>
      <c r="AD381" s="42"/>
      <c r="AE381" s="42"/>
      <c r="AF381" s="42"/>
      <c r="AG381" s="42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</row>
    <row r="382" spans="1:60" s="15" customFormat="1" ht="21.75" customHeight="1">
      <c r="A382" s="65"/>
      <c r="B382" s="65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42"/>
      <c r="O382" s="42"/>
      <c r="P382" s="42"/>
      <c r="Q382" s="42"/>
      <c r="R382" s="42"/>
      <c r="S382" s="42"/>
      <c r="T382" s="65"/>
      <c r="U382" s="65"/>
      <c r="V382" s="42"/>
      <c r="W382" s="42"/>
      <c r="X382" s="42"/>
      <c r="Y382" s="42"/>
      <c r="Z382" s="65"/>
      <c r="AA382" s="65"/>
      <c r="AB382" s="42"/>
      <c r="AC382" s="42"/>
      <c r="AD382" s="42"/>
      <c r="AE382" s="42"/>
      <c r="AF382" s="42"/>
      <c r="AG382" s="42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</row>
    <row r="383" spans="1:60" s="15" customFormat="1" ht="21.75" customHeight="1">
      <c r="A383" s="65"/>
      <c r="B383" s="65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42"/>
      <c r="O383" s="42"/>
      <c r="P383" s="42"/>
      <c r="Q383" s="42"/>
      <c r="R383" s="42"/>
      <c r="S383" s="42"/>
      <c r="T383" s="65"/>
      <c r="U383" s="65"/>
      <c r="V383" s="42"/>
      <c r="W383" s="42"/>
      <c r="X383" s="42"/>
      <c r="Y383" s="42"/>
      <c r="Z383" s="65"/>
      <c r="AA383" s="65"/>
      <c r="AB383" s="42"/>
      <c r="AC383" s="42"/>
      <c r="AD383" s="42"/>
      <c r="AE383" s="42"/>
      <c r="AF383" s="42"/>
      <c r="AG383" s="42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</row>
    <row r="384" spans="1:60" s="15" customFormat="1" ht="21.75" customHeight="1">
      <c r="A384" s="65"/>
      <c r="B384" s="65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42"/>
      <c r="O384" s="42"/>
      <c r="P384" s="42"/>
      <c r="Q384" s="42"/>
      <c r="R384" s="42"/>
      <c r="S384" s="42"/>
      <c r="T384" s="65"/>
      <c r="U384" s="65"/>
      <c r="V384" s="42"/>
      <c r="W384" s="42"/>
      <c r="X384" s="42"/>
      <c r="Y384" s="42"/>
      <c r="Z384" s="65"/>
      <c r="AA384" s="65"/>
      <c r="AB384" s="42"/>
      <c r="AC384" s="42"/>
      <c r="AD384" s="42"/>
      <c r="AE384" s="42"/>
      <c r="AF384" s="42"/>
      <c r="AG384" s="42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</row>
    <row r="385" spans="1:60" s="15" customFormat="1" ht="21.75" customHeight="1">
      <c r="A385" s="65"/>
      <c r="B385" s="65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42"/>
      <c r="O385" s="42"/>
      <c r="P385" s="42"/>
      <c r="Q385" s="42"/>
      <c r="R385" s="42"/>
      <c r="S385" s="42"/>
      <c r="T385" s="65"/>
      <c r="U385" s="65"/>
      <c r="V385" s="42"/>
      <c r="W385" s="42"/>
      <c r="X385" s="42"/>
      <c r="Y385" s="42"/>
      <c r="Z385" s="65"/>
      <c r="AA385" s="65"/>
      <c r="AB385" s="42"/>
      <c r="AC385" s="42"/>
      <c r="AD385" s="42"/>
      <c r="AE385" s="42"/>
      <c r="AF385" s="42"/>
      <c r="AG385" s="42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</row>
    <row r="386" spans="1:60" s="15" customFormat="1" ht="21.75" customHeight="1">
      <c r="A386" s="65"/>
      <c r="B386" s="65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42"/>
      <c r="O386" s="42"/>
      <c r="P386" s="42"/>
      <c r="Q386" s="42"/>
      <c r="R386" s="42"/>
      <c r="S386" s="42"/>
      <c r="T386" s="65"/>
      <c r="U386" s="65"/>
      <c r="V386" s="42"/>
      <c r="W386" s="42"/>
      <c r="X386" s="42"/>
      <c r="Y386" s="42"/>
      <c r="Z386" s="65"/>
      <c r="AA386" s="65"/>
      <c r="AB386" s="42"/>
      <c r="AC386" s="42"/>
      <c r="AD386" s="42"/>
      <c r="AE386" s="42"/>
      <c r="AF386" s="42"/>
      <c r="AG386" s="42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</row>
    <row r="387" spans="1:60" s="15" customFormat="1" ht="21.75" customHeight="1">
      <c r="A387" s="65"/>
      <c r="B387" s="65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42"/>
      <c r="O387" s="42"/>
      <c r="P387" s="42"/>
      <c r="Q387" s="42"/>
      <c r="R387" s="42"/>
      <c r="S387" s="42"/>
      <c r="T387" s="65"/>
      <c r="U387" s="65"/>
      <c r="V387" s="42"/>
      <c r="W387" s="42"/>
      <c r="X387" s="42"/>
      <c r="Y387" s="42"/>
      <c r="Z387" s="65"/>
      <c r="AA387" s="65"/>
      <c r="AB387" s="42"/>
      <c r="AC387" s="42"/>
      <c r="AD387" s="42"/>
      <c r="AE387" s="42"/>
      <c r="AF387" s="42"/>
      <c r="AG387" s="42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</row>
    <row r="388" spans="1:60" s="15" customFormat="1" ht="21.75" customHeight="1">
      <c r="A388" s="65"/>
      <c r="B388" s="65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42"/>
      <c r="O388" s="42"/>
      <c r="P388" s="42"/>
      <c r="Q388" s="42"/>
      <c r="R388" s="42"/>
      <c r="S388" s="42"/>
      <c r="T388" s="65"/>
      <c r="U388" s="65"/>
      <c r="V388" s="42"/>
      <c r="W388" s="42"/>
      <c r="X388" s="42"/>
      <c r="Y388" s="42"/>
      <c r="Z388" s="65"/>
      <c r="AA388" s="65"/>
      <c r="AB388" s="42"/>
      <c r="AC388" s="42"/>
      <c r="AD388" s="42"/>
      <c r="AE388" s="42"/>
      <c r="AF388" s="42"/>
      <c r="AG388" s="42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</row>
    <row r="389" spans="1:60" s="15" customFormat="1" ht="21.75" customHeight="1">
      <c r="A389" s="65"/>
      <c r="B389" s="65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42"/>
      <c r="O389" s="42"/>
      <c r="P389" s="42"/>
      <c r="Q389" s="42"/>
      <c r="R389" s="42"/>
      <c r="S389" s="42"/>
      <c r="T389" s="65"/>
      <c r="U389" s="65"/>
      <c r="V389" s="42"/>
      <c r="W389" s="42"/>
      <c r="X389" s="42"/>
      <c r="Y389" s="42"/>
      <c r="Z389" s="65"/>
      <c r="AA389" s="65"/>
      <c r="AB389" s="42"/>
      <c r="AC389" s="42"/>
      <c r="AD389" s="42"/>
      <c r="AE389" s="42"/>
      <c r="AF389" s="42"/>
      <c r="AG389" s="42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</row>
    <row r="390" spans="1:60" s="15" customFormat="1" ht="21.75" customHeight="1">
      <c r="A390" s="65"/>
      <c r="B390" s="65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42"/>
      <c r="O390" s="42"/>
      <c r="P390" s="42"/>
      <c r="Q390" s="42"/>
      <c r="R390" s="42"/>
      <c r="S390" s="42"/>
      <c r="T390" s="65"/>
      <c r="U390" s="65"/>
      <c r="V390" s="42"/>
      <c r="W390" s="42"/>
      <c r="X390" s="42"/>
      <c r="Y390" s="42"/>
      <c r="Z390" s="65"/>
      <c r="AA390" s="65"/>
      <c r="AB390" s="42"/>
      <c r="AC390" s="42"/>
      <c r="AD390" s="42"/>
      <c r="AE390" s="42"/>
      <c r="AF390" s="42"/>
      <c r="AG390" s="42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</row>
    <row r="391" spans="1:60" s="15" customFormat="1" ht="21.75" customHeight="1">
      <c r="A391" s="65"/>
      <c r="B391" s="65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42"/>
      <c r="O391" s="42"/>
      <c r="P391" s="42"/>
      <c r="Q391" s="42"/>
      <c r="R391" s="42"/>
      <c r="S391" s="42"/>
      <c r="T391" s="65"/>
      <c r="U391" s="65"/>
      <c r="V391" s="42"/>
      <c r="W391" s="42"/>
      <c r="X391" s="42"/>
      <c r="Y391" s="42"/>
      <c r="Z391" s="65"/>
      <c r="AA391" s="65"/>
      <c r="AB391" s="42"/>
      <c r="AC391" s="42"/>
      <c r="AD391" s="42"/>
      <c r="AE391" s="42"/>
      <c r="AF391" s="42"/>
      <c r="AG391" s="42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</row>
    <row r="392" spans="1:60" s="15" customFormat="1" ht="21.75" customHeight="1">
      <c r="A392" s="65"/>
      <c r="B392" s="65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42"/>
      <c r="O392" s="42"/>
      <c r="P392" s="42"/>
      <c r="Q392" s="42"/>
      <c r="R392" s="42"/>
      <c r="S392" s="42"/>
      <c r="T392" s="65"/>
      <c r="U392" s="65"/>
      <c r="V392" s="42"/>
      <c r="W392" s="42"/>
      <c r="X392" s="42"/>
      <c r="Y392" s="42"/>
      <c r="Z392" s="65"/>
      <c r="AA392" s="65"/>
      <c r="AB392" s="42"/>
      <c r="AC392" s="42"/>
      <c r="AD392" s="42"/>
      <c r="AE392" s="42"/>
      <c r="AF392" s="42"/>
      <c r="AG392" s="42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</row>
    <row r="393" spans="1:60" s="15" customFormat="1" ht="21.75" customHeight="1">
      <c r="A393" s="65"/>
      <c r="B393" s="65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42"/>
      <c r="O393" s="42"/>
      <c r="P393" s="42"/>
      <c r="Q393" s="42"/>
      <c r="R393" s="42"/>
      <c r="S393" s="42"/>
      <c r="T393" s="65"/>
      <c r="U393" s="65"/>
      <c r="V393" s="42"/>
      <c r="W393" s="42"/>
      <c r="X393" s="42"/>
      <c r="Y393" s="42"/>
      <c r="Z393" s="65"/>
      <c r="AA393" s="65"/>
      <c r="AB393" s="42"/>
      <c r="AC393" s="42"/>
      <c r="AD393" s="42"/>
      <c r="AE393" s="42"/>
      <c r="AF393" s="42"/>
      <c r="AG393" s="42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</row>
    <row r="394" spans="1:60" s="15" customFormat="1" ht="21.75" customHeight="1">
      <c r="A394" s="65"/>
      <c r="B394" s="65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42"/>
      <c r="O394" s="42"/>
      <c r="P394" s="42"/>
      <c r="Q394" s="42"/>
      <c r="R394" s="42"/>
      <c r="S394" s="42"/>
      <c r="T394" s="65"/>
      <c r="U394" s="65"/>
      <c r="V394" s="42"/>
      <c r="W394" s="42"/>
      <c r="X394" s="42"/>
      <c r="Y394" s="42"/>
      <c r="Z394" s="65"/>
      <c r="AA394" s="65"/>
      <c r="AB394" s="42"/>
      <c r="AC394" s="42"/>
      <c r="AD394" s="42"/>
      <c r="AE394" s="42"/>
      <c r="AF394" s="42"/>
      <c r="AG394" s="42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</row>
    <row r="395" spans="1:60" s="15" customFormat="1" ht="19.5" customHeight="1">
      <c r="A395" s="40"/>
      <c r="B395" s="11"/>
      <c r="C395" s="13"/>
      <c r="D395" s="13"/>
      <c r="E395" s="13"/>
      <c r="F395" s="13"/>
      <c r="G395" s="39"/>
      <c r="H395" s="13"/>
      <c r="I395" s="13"/>
      <c r="J395" s="13"/>
      <c r="K395" s="13"/>
      <c r="L395" s="13"/>
      <c r="M395" s="13"/>
      <c r="N395" s="13"/>
      <c r="O395" s="39"/>
      <c r="P395" s="13"/>
      <c r="Q395" s="13"/>
      <c r="R395" s="13"/>
      <c r="S395" s="13"/>
      <c r="T395" s="40"/>
      <c r="U395" s="11"/>
      <c r="V395" s="13"/>
      <c r="W395" s="13"/>
      <c r="X395" s="13"/>
      <c r="Y395" s="13"/>
      <c r="Z395" s="39"/>
      <c r="AA395" s="13"/>
      <c r="AB395" s="13"/>
      <c r="AC395" s="13"/>
      <c r="AD395" s="13"/>
      <c r="AE395" s="13"/>
      <c r="AF395" s="13"/>
      <c r="AG395" s="11"/>
      <c r="AH395" s="39"/>
      <c r="AI395" s="13"/>
      <c r="AJ395" s="13"/>
      <c r="AK395" s="40"/>
      <c r="AL395" s="13"/>
      <c r="AM395" s="13"/>
      <c r="AN395" s="13"/>
      <c r="AO395" s="40"/>
      <c r="AP395" s="39"/>
      <c r="AQ395" s="13"/>
      <c r="AR395" s="13"/>
      <c r="AS395" s="40"/>
      <c r="AT395" s="40"/>
      <c r="AU395" s="13"/>
      <c r="AV395" s="13"/>
      <c r="AW395" s="13"/>
      <c r="AX395" s="13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</row>
    <row r="396" spans="1:60" s="15" customFormat="1"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</row>
    <row r="397" spans="1:60" s="15" customFormat="1"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</row>
    <row r="398" spans="1:60" s="15" customFormat="1"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</row>
    <row r="399" spans="1:60" s="15" customFormat="1"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</row>
    <row r="400" spans="1:60" s="15" customFormat="1"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</row>
    <row r="401" spans="51:60" s="15" customFormat="1"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</row>
    <row r="402" spans="51:60" s="15" customFormat="1"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</row>
    <row r="403" spans="51:60" s="15" customFormat="1"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</row>
    <row r="404" spans="51:60" s="15" customFormat="1"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</row>
    <row r="405" spans="51:60" s="15" customFormat="1"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</row>
    <row r="406" spans="51:60" s="15" customFormat="1"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</row>
    <row r="407" spans="51:60" s="15" customFormat="1"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</row>
    <row r="408" spans="51:60" s="15" customFormat="1"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</row>
    <row r="409" spans="51:60" s="15" customFormat="1"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</row>
    <row r="410" spans="51:60" s="15" customFormat="1"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</row>
    <row r="411" spans="51:60" s="15" customFormat="1"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</row>
    <row r="412" spans="51:60" s="15" customFormat="1"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</row>
    <row r="413" spans="51:60" s="15" customFormat="1"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</row>
    <row r="414" spans="51:60" s="15" customFormat="1"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</row>
    <row r="415" spans="51:60" s="15" customFormat="1"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</row>
    <row r="416" spans="51:60" s="15" customFormat="1"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</row>
    <row r="417" spans="51:60" s="15" customFormat="1"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</row>
    <row r="418" spans="51:60" s="15" customFormat="1"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</row>
    <row r="419" spans="51:60" s="15" customFormat="1"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</row>
    <row r="420" spans="51:60" s="15" customFormat="1"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</row>
    <row r="421" spans="51:60" s="15" customFormat="1"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</row>
    <row r="422" spans="51:60" s="15" customFormat="1"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</row>
    <row r="423" spans="51:60" s="15" customFormat="1"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</row>
    <row r="424" spans="51:60" s="15" customFormat="1"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</row>
    <row r="425" spans="51:60" s="15" customFormat="1"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</row>
    <row r="426" spans="51:60" s="15" customFormat="1"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</row>
    <row r="427" spans="51:60" s="15" customFormat="1"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</row>
    <row r="428" spans="51:60" s="111" customFormat="1">
      <c r="AY428" s="110"/>
      <c r="AZ428" s="110"/>
      <c r="BA428" s="110"/>
      <c r="BB428" s="110"/>
      <c r="BC428" s="110"/>
      <c r="BD428" s="110"/>
      <c r="BE428" s="110"/>
      <c r="BF428" s="110"/>
      <c r="BG428" s="110"/>
      <c r="BH428" s="110"/>
    </row>
    <row r="429" spans="51:60" s="111" customFormat="1">
      <c r="AY429" s="110"/>
      <c r="AZ429" s="110"/>
      <c r="BA429" s="110"/>
      <c r="BB429" s="110"/>
      <c r="BC429" s="110"/>
      <c r="BD429" s="110"/>
      <c r="BE429" s="110"/>
      <c r="BF429" s="110"/>
      <c r="BG429" s="110"/>
      <c r="BH429" s="110"/>
    </row>
    <row r="430" spans="51:60" s="111" customFormat="1">
      <c r="AY430" s="110"/>
      <c r="AZ430" s="110"/>
      <c r="BA430" s="110"/>
      <c r="BB430" s="110"/>
      <c r="BC430" s="110"/>
      <c r="BD430" s="110"/>
      <c r="BE430" s="110"/>
      <c r="BF430" s="110"/>
      <c r="BG430" s="110"/>
      <c r="BH430" s="110"/>
    </row>
    <row r="431" spans="51:60" s="111" customFormat="1">
      <c r="AY431" s="110"/>
      <c r="AZ431" s="110"/>
      <c r="BA431" s="110"/>
      <c r="BB431" s="110"/>
      <c r="BC431" s="110"/>
      <c r="BD431" s="110"/>
      <c r="BE431" s="110"/>
      <c r="BF431" s="110"/>
      <c r="BG431" s="110"/>
      <c r="BH431" s="110"/>
    </row>
    <row r="432" spans="51:60" s="111" customFormat="1">
      <c r="AY432" s="110"/>
      <c r="AZ432" s="110"/>
      <c r="BA432" s="110"/>
      <c r="BB432" s="110"/>
      <c r="BC432" s="110"/>
      <c r="BD432" s="110"/>
      <c r="BE432" s="110"/>
      <c r="BF432" s="110"/>
      <c r="BG432" s="110"/>
      <c r="BH432" s="110"/>
    </row>
    <row r="433" spans="51:60" s="111" customFormat="1">
      <c r="AY433" s="110"/>
      <c r="AZ433" s="110"/>
      <c r="BA433" s="110"/>
      <c r="BB433" s="110"/>
      <c r="BC433" s="110"/>
      <c r="BD433" s="110"/>
      <c r="BE433" s="110"/>
      <c r="BF433" s="110"/>
      <c r="BG433" s="110"/>
      <c r="BH433" s="110"/>
    </row>
    <row r="434" spans="51:60" s="111" customFormat="1">
      <c r="AY434" s="110"/>
      <c r="AZ434" s="110"/>
      <c r="BA434" s="110"/>
      <c r="BB434" s="110"/>
      <c r="BC434" s="110"/>
      <c r="BD434" s="110"/>
      <c r="BE434" s="110"/>
      <c r="BF434" s="110"/>
      <c r="BG434" s="110"/>
      <c r="BH434" s="110"/>
    </row>
    <row r="435" spans="51:60" s="111" customFormat="1">
      <c r="AY435" s="110"/>
      <c r="AZ435" s="110"/>
      <c r="BA435" s="110"/>
      <c r="BB435" s="110"/>
      <c r="BC435" s="110"/>
      <c r="BD435" s="110"/>
      <c r="BE435" s="110"/>
      <c r="BF435" s="110"/>
      <c r="BG435" s="110"/>
      <c r="BH435" s="110"/>
    </row>
    <row r="436" spans="51:60" s="111" customFormat="1">
      <c r="AY436" s="110"/>
      <c r="AZ436" s="110"/>
      <c r="BA436" s="110"/>
      <c r="BB436" s="110"/>
      <c r="BC436" s="110"/>
      <c r="BD436" s="110"/>
      <c r="BE436" s="110"/>
      <c r="BF436" s="110"/>
      <c r="BG436" s="110"/>
      <c r="BH436" s="110"/>
    </row>
    <row r="437" spans="51:60" s="111" customFormat="1">
      <c r="AY437" s="110"/>
      <c r="AZ437" s="110"/>
      <c r="BA437" s="110"/>
      <c r="BB437" s="110"/>
      <c r="BC437" s="110"/>
      <c r="BD437" s="110"/>
      <c r="BE437" s="110"/>
      <c r="BF437" s="110"/>
      <c r="BG437" s="110"/>
      <c r="BH437" s="110"/>
    </row>
    <row r="438" spans="51:60" s="111" customFormat="1">
      <c r="AY438" s="110"/>
      <c r="AZ438" s="110"/>
      <c r="BA438" s="110"/>
      <c r="BB438" s="110"/>
      <c r="BC438" s="110"/>
      <c r="BD438" s="110"/>
      <c r="BE438" s="110"/>
      <c r="BF438" s="110"/>
      <c r="BG438" s="110"/>
      <c r="BH438" s="110"/>
    </row>
    <row r="439" spans="51:60" s="111" customFormat="1">
      <c r="AY439" s="110"/>
      <c r="AZ439" s="110"/>
      <c r="BA439" s="110"/>
      <c r="BB439" s="110"/>
      <c r="BC439" s="110"/>
      <c r="BD439" s="110"/>
      <c r="BE439" s="110"/>
      <c r="BF439" s="110"/>
      <c r="BG439" s="110"/>
      <c r="BH439" s="110"/>
    </row>
    <row r="440" spans="51:60" s="111" customFormat="1">
      <c r="AY440" s="110"/>
      <c r="AZ440" s="110"/>
      <c r="BA440" s="110"/>
      <c r="BB440" s="110"/>
      <c r="BC440" s="110"/>
      <c r="BD440" s="110"/>
      <c r="BE440" s="110"/>
      <c r="BF440" s="110"/>
      <c r="BG440" s="110"/>
      <c r="BH440" s="110"/>
    </row>
    <row r="441" spans="51:60" s="111" customFormat="1">
      <c r="AY441" s="110"/>
      <c r="AZ441" s="110"/>
      <c r="BA441" s="110"/>
      <c r="BB441" s="110"/>
      <c r="BC441" s="110"/>
      <c r="BD441" s="110"/>
      <c r="BE441" s="110"/>
      <c r="BF441" s="110"/>
      <c r="BG441" s="110"/>
      <c r="BH441" s="110"/>
    </row>
    <row r="442" spans="51:60" s="111" customFormat="1">
      <c r="AY442" s="110"/>
      <c r="AZ442" s="110"/>
      <c r="BA442" s="110"/>
      <c r="BB442" s="110"/>
      <c r="BC442" s="110"/>
      <c r="BD442" s="110"/>
      <c r="BE442" s="110"/>
      <c r="BF442" s="110"/>
      <c r="BG442" s="110"/>
      <c r="BH442" s="110"/>
    </row>
    <row r="443" spans="51:60" s="111" customFormat="1">
      <c r="AY443" s="110"/>
      <c r="AZ443" s="110"/>
      <c r="BA443" s="110"/>
      <c r="BB443" s="110"/>
      <c r="BC443" s="110"/>
      <c r="BD443" s="110"/>
      <c r="BE443" s="110"/>
      <c r="BF443" s="110"/>
      <c r="BG443" s="110"/>
      <c r="BH443" s="110"/>
    </row>
    <row r="444" spans="51:60" s="111" customFormat="1">
      <c r="AY444" s="110"/>
      <c r="AZ444" s="110"/>
      <c r="BA444" s="110"/>
      <c r="BB444" s="110"/>
      <c r="BC444" s="110"/>
      <c r="BD444" s="110"/>
      <c r="BE444" s="110"/>
      <c r="BF444" s="110"/>
      <c r="BG444" s="110"/>
      <c r="BH444" s="110"/>
    </row>
    <row r="445" spans="51:60" s="111" customFormat="1">
      <c r="AY445" s="110"/>
      <c r="AZ445" s="110"/>
      <c r="BA445" s="110"/>
      <c r="BB445" s="110"/>
      <c r="BC445" s="110"/>
      <c r="BD445" s="110"/>
      <c r="BE445" s="110"/>
      <c r="BF445" s="110"/>
      <c r="BG445" s="110"/>
      <c r="BH445" s="110"/>
    </row>
    <row r="446" spans="51:60" s="111" customFormat="1">
      <c r="AY446" s="110"/>
      <c r="AZ446" s="110"/>
      <c r="BA446" s="110"/>
      <c r="BB446" s="110"/>
      <c r="BC446" s="110"/>
      <c r="BD446" s="110"/>
      <c r="BE446" s="110"/>
      <c r="BF446" s="110"/>
      <c r="BG446" s="110"/>
      <c r="BH446" s="110"/>
    </row>
    <row r="447" spans="51:60" s="111" customFormat="1">
      <c r="AY447" s="110"/>
      <c r="AZ447" s="110"/>
      <c r="BA447" s="110"/>
      <c r="BB447" s="110"/>
      <c r="BC447" s="110"/>
      <c r="BD447" s="110"/>
      <c r="BE447" s="110"/>
      <c r="BF447" s="110"/>
      <c r="BG447" s="110"/>
      <c r="BH447" s="110"/>
    </row>
    <row r="448" spans="51:60" s="111" customFormat="1">
      <c r="AY448" s="110"/>
      <c r="AZ448" s="110"/>
      <c r="BA448" s="110"/>
      <c r="BB448" s="110"/>
      <c r="BC448" s="110"/>
      <c r="BD448" s="110"/>
      <c r="BE448" s="110"/>
      <c r="BF448" s="110"/>
      <c r="BG448" s="110"/>
      <c r="BH448" s="110"/>
    </row>
    <row r="449" spans="51:60" s="111" customFormat="1">
      <c r="AY449" s="110"/>
      <c r="AZ449" s="110"/>
      <c r="BA449" s="110"/>
      <c r="BB449" s="110"/>
      <c r="BC449" s="110"/>
      <c r="BD449" s="110"/>
      <c r="BE449" s="110"/>
      <c r="BF449" s="110"/>
      <c r="BG449" s="110"/>
      <c r="BH449" s="110"/>
    </row>
    <row r="450" spans="51:60" s="111" customFormat="1">
      <c r="AY450" s="110"/>
      <c r="AZ450" s="110"/>
      <c r="BA450" s="110"/>
      <c r="BB450" s="110"/>
      <c r="BC450" s="110"/>
      <c r="BD450" s="110"/>
      <c r="BE450" s="110"/>
      <c r="BF450" s="110"/>
      <c r="BG450" s="110"/>
      <c r="BH450" s="110"/>
    </row>
    <row r="451" spans="51:60" s="111" customFormat="1">
      <c r="AY451" s="110"/>
      <c r="AZ451" s="110"/>
      <c r="BA451" s="110"/>
      <c r="BB451" s="110"/>
      <c r="BC451" s="110"/>
      <c r="BD451" s="110"/>
      <c r="BE451" s="110"/>
      <c r="BF451" s="110"/>
      <c r="BG451" s="110"/>
      <c r="BH451" s="110"/>
    </row>
    <row r="452" spans="51:60" s="111" customFormat="1">
      <c r="AY452" s="110"/>
      <c r="AZ452" s="110"/>
      <c r="BA452" s="110"/>
      <c r="BB452" s="110"/>
      <c r="BC452" s="110"/>
      <c r="BD452" s="110"/>
      <c r="BE452" s="110"/>
      <c r="BF452" s="110"/>
      <c r="BG452" s="110"/>
      <c r="BH452" s="110"/>
    </row>
    <row r="453" spans="51:60" s="111" customFormat="1">
      <c r="AY453" s="110"/>
      <c r="AZ453" s="110"/>
      <c r="BA453" s="110"/>
      <c r="BB453" s="110"/>
      <c r="BC453" s="110"/>
      <c r="BD453" s="110"/>
      <c r="BE453" s="110"/>
      <c r="BF453" s="110"/>
      <c r="BG453" s="110"/>
      <c r="BH453" s="110"/>
    </row>
    <row r="454" spans="51:60" s="111" customFormat="1">
      <c r="AY454" s="110"/>
      <c r="AZ454" s="110"/>
      <c r="BA454" s="110"/>
      <c r="BB454" s="110"/>
      <c r="BC454" s="110"/>
      <c r="BD454" s="110"/>
      <c r="BE454" s="110"/>
      <c r="BF454" s="110"/>
      <c r="BG454" s="110"/>
      <c r="BH454" s="110"/>
    </row>
    <row r="455" spans="51:60" s="111" customFormat="1">
      <c r="AY455" s="110"/>
      <c r="AZ455" s="110"/>
      <c r="BA455" s="110"/>
      <c r="BB455" s="110"/>
      <c r="BC455" s="110"/>
      <c r="BD455" s="110"/>
      <c r="BE455" s="110"/>
      <c r="BF455" s="110"/>
      <c r="BG455" s="110"/>
      <c r="BH455" s="110"/>
    </row>
    <row r="456" spans="51:60" s="111" customFormat="1">
      <c r="AY456" s="110"/>
      <c r="AZ456" s="110"/>
      <c r="BA456" s="110"/>
      <c r="BB456" s="110"/>
      <c r="BC456" s="110"/>
      <c r="BD456" s="110"/>
      <c r="BE456" s="110"/>
      <c r="BF456" s="110"/>
      <c r="BG456" s="110"/>
      <c r="BH456" s="110"/>
    </row>
    <row r="457" spans="51:60" s="111" customFormat="1">
      <c r="AY457" s="110"/>
      <c r="AZ457" s="110"/>
      <c r="BA457" s="110"/>
      <c r="BB457" s="110"/>
      <c r="BC457" s="110"/>
      <c r="BD457" s="110"/>
      <c r="BE457" s="110"/>
      <c r="BF457" s="110"/>
      <c r="BG457" s="110"/>
      <c r="BH457" s="110"/>
    </row>
    <row r="458" spans="51:60" s="111" customFormat="1">
      <c r="AY458" s="110"/>
      <c r="AZ458" s="110"/>
      <c r="BA458" s="110"/>
      <c r="BB458" s="110"/>
      <c r="BC458" s="110"/>
      <c r="BD458" s="110"/>
      <c r="BE458" s="110"/>
      <c r="BF458" s="110"/>
      <c r="BG458" s="110"/>
      <c r="BH458" s="110"/>
    </row>
    <row r="459" spans="51:60" s="111" customFormat="1">
      <c r="AY459" s="110"/>
      <c r="AZ459" s="110"/>
      <c r="BA459" s="110"/>
      <c r="BB459" s="110"/>
      <c r="BC459" s="110"/>
      <c r="BD459" s="110"/>
      <c r="BE459" s="110"/>
      <c r="BF459" s="110"/>
      <c r="BG459" s="110"/>
      <c r="BH459" s="110"/>
    </row>
    <row r="460" spans="51:60" s="111" customFormat="1">
      <c r="AY460" s="110"/>
      <c r="AZ460" s="110"/>
      <c r="BA460" s="110"/>
      <c r="BB460" s="110"/>
      <c r="BC460" s="110"/>
      <c r="BD460" s="110"/>
      <c r="BE460" s="110"/>
      <c r="BF460" s="110"/>
      <c r="BG460" s="110"/>
      <c r="BH460" s="110"/>
    </row>
    <row r="461" spans="51:60" s="111" customFormat="1">
      <c r="AY461" s="110"/>
      <c r="AZ461" s="110"/>
      <c r="BA461" s="110"/>
      <c r="BB461" s="110"/>
      <c r="BC461" s="110"/>
      <c r="BD461" s="110"/>
      <c r="BE461" s="110"/>
      <c r="BF461" s="110"/>
      <c r="BG461" s="110"/>
      <c r="BH461" s="110"/>
    </row>
    <row r="462" spans="51:60" s="111" customFormat="1">
      <c r="AY462" s="110"/>
      <c r="AZ462" s="110"/>
      <c r="BA462" s="110"/>
      <c r="BB462" s="110"/>
      <c r="BC462" s="110"/>
      <c r="BD462" s="110"/>
      <c r="BE462" s="110"/>
      <c r="BF462" s="110"/>
      <c r="BG462" s="110"/>
      <c r="BH462" s="110"/>
    </row>
    <row r="463" spans="51:60" s="111" customFormat="1">
      <c r="AY463" s="110"/>
      <c r="AZ463" s="110"/>
      <c r="BA463" s="110"/>
      <c r="BB463" s="110"/>
      <c r="BC463" s="110"/>
      <c r="BD463" s="110"/>
      <c r="BE463" s="110"/>
      <c r="BF463" s="110"/>
      <c r="BG463" s="110"/>
      <c r="BH463" s="110"/>
    </row>
    <row r="464" spans="51:60" s="111" customFormat="1">
      <c r="AY464" s="110"/>
      <c r="AZ464" s="110"/>
      <c r="BA464" s="110"/>
      <c r="BB464" s="110"/>
      <c r="BC464" s="110"/>
      <c r="BD464" s="110"/>
      <c r="BE464" s="110"/>
      <c r="BF464" s="110"/>
      <c r="BG464" s="110"/>
      <c r="BH464" s="110"/>
    </row>
    <row r="465" spans="51:60" s="111" customFormat="1">
      <c r="AY465" s="110"/>
      <c r="AZ465" s="110"/>
      <c r="BA465" s="110"/>
      <c r="BB465" s="110"/>
      <c r="BC465" s="110"/>
      <c r="BD465" s="110"/>
      <c r="BE465" s="110"/>
      <c r="BF465" s="110"/>
      <c r="BG465" s="110"/>
      <c r="BH465" s="110"/>
    </row>
    <row r="466" spans="51:60" s="111" customFormat="1">
      <c r="AY466" s="110"/>
      <c r="AZ466" s="110"/>
      <c r="BA466" s="110"/>
      <c r="BB466" s="110"/>
      <c r="BC466" s="110"/>
      <c r="BD466" s="110"/>
      <c r="BE466" s="110"/>
      <c r="BF466" s="110"/>
      <c r="BG466" s="110"/>
      <c r="BH466" s="110"/>
    </row>
    <row r="467" spans="51:60" s="111" customFormat="1">
      <c r="AY467" s="110"/>
      <c r="AZ467" s="110"/>
      <c r="BA467" s="110"/>
      <c r="BB467" s="110"/>
      <c r="BC467" s="110"/>
      <c r="BD467" s="110"/>
      <c r="BE467" s="110"/>
      <c r="BF467" s="110"/>
      <c r="BG467" s="110"/>
      <c r="BH467" s="110"/>
    </row>
    <row r="468" spans="51:60" s="111" customFormat="1">
      <c r="AY468" s="110"/>
      <c r="AZ468" s="110"/>
      <c r="BA468" s="110"/>
      <c r="BB468" s="110"/>
      <c r="BC468" s="110"/>
      <c r="BD468" s="110"/>
      <c r="BE468" s="110"/>
      <c r="BF468" s="110"/>
      <c r="BG468" s="110"/>
      <c r="BH468" s="110"/>
    </row>
    <row r="469" spans="51:60" s="111" customFormat="1">
      <c r="AY469" s="110"/>
      <c r="AZ469" s="110"/>
      <c r="BA469" s="110"/>
      <c r="BB469" s="110"/>
      <c r="BC469" s="110"/>
      <c r="BD469" s="110"/>
      <c r="BE469" s="110"/>
      <c r="BF469" s="110"/>
      <c r="BG469" s="110"/>
      <c r="BH469" s="110"/>
    </row>
    <row r="470" spans="51:60" s="111" customFormat="1">
      <c r="AY470" s="110"/>
      <c r="AZ470" s="110"/>
      <c r="BA470" s="110"/>
      <c r="BB470" s="110"/>
      <c r="BC470" s="110"/>
      <c r="BD470" s="110"/>
      <c r="BE470" s="110"/>
      <c r="BF470" s="110"/>
      <c r="BG470" s="110"/>
      <c r="BH470" s="110"/>
    </row>
    <row r="471" spans="51:60" s="111" customFormat="1">
      <c r="AY471" s="110"/>
      <c r="AZ471" s="110"/>
      <c r="BA471" s="110"/>
      <c r="BB471" s="110"/>
      <c r="BC471" s="110"/>
      <c r="BD471" s="110"/>
      <c r="BE471" s="110"/>
      <c r="BF471" s="110"/>
      <c r="BG471" s="110"/>
      <c r="BH471" s="110"/>
    </row>
    <row r="472" spans="51:60" s="111" customFormat="1">
      <c r="AY472" s="110"/>
      <c r="AZ472" s="110"/>
      <c r="BA472" s="110"/>
      <c r="BB472" s="110"/>
      <c r="BC472" s="110"/>
      <c r="BD472" s="110"/>
      <c r="BE472" s="110"/>
      <c r="BF472" s="110"/>
      <c r="BG472" s="110"/>
      <c r="BH472" s="110"/>
    </row>
    <row r="473" spans="51:60" s="111" customFormat="1">
      <c r="AY473" s="110"/>
      <c r="AZ473" s="110"/>
      <c r="BA473" s="110"/>
      <c r="BB473" s="110"/>
      <c r="BC473" s="110"/>
      <c r="BD473" s="110"/>
      <c r="BE473" s="110"/>
      <c r="BF473" s="110"/>
      <c r="BG473" s="110"/>
      <c r="BH473" s="110"/>
    </row>
    <row r="474" spans="51:60" s="111" customFormat="1">
      <c r="AY474" s="110"/>
      <c r="AZ474" s="110"/>
      <c r="BA474" s="110"/>
      <c r="BB474" s="110"/>
      <c r="BC474" s="110"/>
      <c r="BD474" s="110"/>
      <c r="BE474" s="110"/>
      <c r="BF474" s="110"/>
      <c r="BG474" s="110"/>
      <c r="BH474" s="110"/>
    </row>
    <row r="475" spans="51:60" s="111" customFormat="1">
      <c r="AY475" s="110"/>
      <c r="AZ475" s="110"/>
      <c r="BA475" s="110"/>
      <c r="BB475" s="110"/>
      <c r="BC475" s="110"/>
      <c r="BD475" s="110"/>
      <c r="BE475" s="110"/>
      <c r="BF475" s="110"/>
      <c r="BG475" s="110"/>
      <c r="BH475" s="110"/>
    </row>
    <row r="476" spans="51:60" s="111" customFormat="1">
      <c r="AY476" s="110"/>
      <c r="AZ476" s="110"/>
      <c r="BA476" s="110"/>
      <c r="BB476" s="110"/>
      <c r="BC476" s="110"/>
      <c r="BD476" s="110"/>
      <c r="BE476" s="110"/>
      <c r="BF476" s="110"/>
      <c r="BG476" s="110"/>
      <c r="BH476" s="110"/>
    </row>
    <row r="477" spans="51:60" s="111" customFormat="1">
      <c r="AY477" s="110"/>
      <c r="AZ477" s="110"/>
      <c r="BA477" s="110"/>
      <c r="BB477" s="110"/>
      <c r="BC477" s="110"/>
      <c r="BD477" s="110"/>
      <c r="BE477" s="110"/>
      <c r="BF477" s="110"/>
      <c r="BG477" s="110"/>
      <c r="BH477" s="110"/>
    </row>
    <row r="478" spans="51:60" s="111" customFormat="1">
      <c r="AY478" s="110"/>
      <c r="AZ478" s="110"/>
      <c r="BA478" s="110"/>
      <c r="BB478" s="110"/>
      <c r="BC478" s="110"/>
      <c r="BD478" s="110"/>
      <c r="BE478" s="110"/>
      <c r="BF478" s="110"/>
      <c r="BG478" s="110"/>
      <c r="BH478" s="110"/>
    </row>
    <row r="479" spans="51:60" s="111" customFormat="1">
      <c r="AY479" s="110"/>
      <c r="AZ479" s="110"/>
      <c r="BA479" s="110"/>
      <c r="BB479" s="110"/>
      <c r="BC479" s="110"/>
      <c r="BD479" s="110"/>
      <c r="BE479" s="110"/>
      <c r="BF479" s="110"/>
      <c r="BG479" s="110"/>
      <c r="BH479" s="110"/>
    </row>
    <row r="480" spans="51:60" s="111" customFormat="1">
      <c r="AY480" s="110"/>
      <c r="AZ480" s="110"/>
      <c r="BA480" s="110"/>
      <c r="BB480" s="110"/>
      <c r="BC480" s="110"/>
      <c r="BD480" s="110"/>
      <c r="BE480" s="110"/>
      <c r="BF480" s="110"/>
      <c r="BG480" s="110"/>
      <c r="BH480" s="110"/>
    </row>
    <row r="481" spans="51:60" s="111" customFormat="1">
      <c r="AY481" s="110"/>
      <c r="AZ481" s="110"/>
      <c r="BA481" s="110"/>
      <c r="BB481" s="110"/>
      <c r="BC481" s="110"/>
      <c r="BD481" s="110"/>
      <c r="BE481" s="110"/>
      <c r="BF481" s="110"/>
      <c r="BG481" s="110"/>
      <c r="BH481" s="110"/>
    </row>
    <row r="482" spans="51:60" s="111" customFormat="1">
      <c r="AY482" s="110"/>
      <c r="AZ482" s="110"/>
      <c r="BA482" s="110"/>
      <c r="BB482" s="110"/>
      <c r="BC482" s="110"/>
      <c r="BD482" s="110"/>
      <c r="BE482" s="110"/>
      <c r="BF482" s="110"/>
      <c r="BG482" s="110"/>
      <c r="BH482" s="110"/>
    </row>
    <row r="483" spans="51:60" s="111" customFormat="1">
      <c r="AY483" s="110"/>
      <c r="AZ483" s="110"/>
      <c r="BA483" s="110"/>
      <c r="BB483" s="110"/>
      <c r="BC483" s="110"/>
      <c r="BD483" s="110"/>
      <c r="BE483" s="110"/>
      <c r="BF483" s="110"/>
      <c r="BG483" s="110"/>
      <c r="BH483" s="110"/>
    </row>
    <row r="484" spans="51:60" s="111" customFormat="1">
      <c r="AY484" s="110"/>
      <c r="AZ484" s="110"/>
      <c r="BA484" s="110"/>
      <c r="BB484" s="110"/>
      <c r="BC484" s="110"/>
      <c r="BD484" s="110"/>
      <c r="BE484" s="110"/>
      <c r="BF484" s="110"/>
      <c r="BG484" s="110"/>
      <c r="BH484" s="110"/>
    </row>
    <row r="485" spans="51:60" s="111" customFormat="1">
      <c r="AY485" s="110"/>
      <c r="AZ485" s="110"/>
      <c r="BA485" s="110"/>
      <c r="BB485" s="110"/>
      <c r="BC485" s="110"/>
      <c r="BD485" s="110"/>
      <c r="BE485" s="110"/>
      <c r="BF485" s="110"/>
      <c r="BG485" s="110"/>
      <c r="BH485" s="110"/>
    </row>
    <row r="486" spans="51:60" s="111" customFormat="1">
      <c r="AY486" s="110"/>
      <c r="AZ486" s="110"/>
      <c r="BA486" s="110"/>
      <c r="BB486" s="110"/>
      <c r="BC486" s="110"/>
      <c r="BD486" s="110"/>
      <c r="BE486" s="110"/>
      <c r="BF486" s="110"/>
      <c r="BG486" s="110"/>
      <c r="BH486" s="110"/>
    </row>
    <row r="487" spans="51:60" s="111" customFormat="1">
      <c r="AY487" s="110"/>
      <c r="AZ487" s="110"/>
      <c r="BA487" s="110"/>
      <c r="BB487" s="110"/>
      <c r="BC487" s="110"/>
      <c r="BD487" s="110"/>
      <c r="BE487" s="110"/>
      <c r="BF487" s="110"/>
      <c r="BG487" s="110"/>
      <c r="BH487" s="110"/>
    </row>
    <row r="488" spans="51:60" s="111" customFormat="1">
      <c r="AY488" s="110"/>
      <c r="AZ488" s="110"/>
      <c r="BA488" s="110"/>
      <c r="BB488" s="110"/>
      <c r="BC488" s="110"/>
      <c r="BD488" s="110"/>
      <c r="BE488" s="110"/>
      <c r="BF488" s="110"/>
      <c r="BG488" s="110"/>
      <c r="BH488" s="110"/>
    </row>
    <row r="489" spans="51:60" s="111" customFormat="1">
      <c r="AY489" s="110"/>
      <c r="AZ489" s="110"/>
      <c r="BA489" s="110"/>
      <c r="BB489" s="110"/>
      <c r="BC489" s="110"/>
      <c r="BD489" s="110"/>
      <c r="BE489" s="110"/>
      <c r="BF489" s="110"/>
      <c r="BG489" s="110"/>
      <c r="BH489" s="110"/>
    </row>
    <row r="490" spans="51:60" s="111" customFormat="1">
      <c r="AY490" s="110"/>
      <c r="AZ490" s="110"/>
      <c r="BA490" s="110"/>
      <c r="BB490" s="110"/>
      <c r="BC490" s="110"/>
      <c r="BD490" s="110"/>
      <c r="BE490" s="110"/>
      <c r="BF490" s="110"/>
      <c r="BG490" s="110"/>
      <c r="BH490" s="110"/>
    </row>
    <row r="491" spans="51:60" s="111" customFormat="1">
      <c r="AY491" s="110"/>
      <c r="AZ491" s="110"/>
      <c r="BA491" s="110"/>
      <c r="BB491" s="110"/>
      <c r="BC491" s="110"/>
      <c r="BD491" s="110"/>
      <c r="BE491" s="110"/>
      <c r="BF491" s="110"/>
      <c r="BG491" s="110"/>
      <c r="BH491" s="110"/>
    </row>
    <row r="492" spans="51:60" s="111" customFormat="1">
      <c r="AY492" s="110"/>
      <c r="AZ492" s="110"/>
      <c r="BA492" s="110"/>
      <c r="BB492" s="110"/>
      <c r="BC492" s="110"/>
      <c r="BD492" s="110"/>
      <c r="BE492" s="110"/>
      <c r="BF492" s="110"/>
      <c r="BG492" s="110"/>
      <c r="BH492" s="110"/>
    </row>
    <row r="493" spans="51:60" s="111" customFormat="1">
      <c r="AY493" s="110"/>
      <c r="AZ493" s="110"/>
      <c r="BA493" s="110"/>
      <c r="BB493" s="110"/>
      <c r="BC493" s="110"/>
      <c r="BD493" s="110"/>
      <c r="BE493" s="110"/>
      <c r="BF493" s="110"/>
      <c r="BG493" s="110"/>
      <c r="BH493" s="110"/>
    </row>
    <row r="494" spans="51:60" s="111" customFormat="1">
      <c r="AY494" s="110"/>
      <c r="AZ494" s="110"/>
      <c r="BA494" s="110"/>
      <c r="BB494" s="110"/>
      <c r="BC494" s="110"/>
      <c r="BD494" s="110"/>
      <c r="BE494" s="110"/>
      <c r="BF494" s="110"/>
      <c r="BG494" s="110"/>
      <c r="BH494" s="110"/>
    </row>
    <row r="495" spans="51:60" s="111" customFormat="1">
      <c r="AY495" s="110"/>
      <c r="AZ495" s="110"/>
      <c r="BA495" s="110"/>
      <c r="BB495" s="110"/>
      <c r="BC495" s="110"/>
      <c r="BD495" s="110"/>
      <c r="BE495" s="110"/>
      <c r="BF495" s="110"/>
      <c r="BG495" s="110"/>
      <c r="BH495" s="110"/>
    </row>
    <row r="496" spans="51:60" s="112" customFormat="1" ht="15.75">
      <c r="AY496" s="104"/>
      <c r="AZ496" s="104"/>
      <c r="BA496" s="104"/>
      <c r="BB496" s="104"/>
      <c r="BC496" s="104"/>
      <c r="BD496" s="104"/>
      <c r="BE496" s="104"/>
      <c r="BF496" s="104"/>
      <c r="BG496" s="104"/>
      <c r="BH496" s="104"/>
    </row>
    <row r="497" spans="51:60" s="112" customFormat="1" ht="15.75">
      <c r="AY497" s="104"/>
      <c r="AZ497" s="104"/>
      <c r="BA497" s="104"/>
      <c r="BB497" s="104"/>
      <c r="BC497" s="104"/>
      <c r="BD497" s="104"/>
      <c r="BE497" s="104"/>
      <c r="BF497" s="104"/>
      <c r="BG497" s="104"/>
      <c r="BH497" s="104"/>
    </row>
    <row r="498" spans="51:60" s="112" customFormat="1" ht="15.75">
      <c r="AY498" s="104"/>
      <c r="AZ498" s="104"/>
      <c r="BA498" s="104"/>
      <c r="BB498" s="104"/>
      <c r="BC498" s="104"/>
      <c r="BD498" s="104"/>
      <c r="BE498" s="104"/>
      <c r="BF498" s="104"/>
      <c r="BG498" s="104"/>
      <c r="BH498" s="104"/>
    </row>
    <row r="499" spans="51:60" s="112" customFormat="1" ht="15.75">
      <c r="AY499" s="104"/>
      <c r="AZ499" s="104"/>
      <c r="BA499" s="104"/>
      <c r="BB499" s="104"/>
      <c r="BC499" s="104"/>
      <c r="BD499" s="104"/>
      <c r="BE499" s="104"/>
      <c r="BF499" s="104"/>
      <c r="BG499" s="104"/>
      <c r="BH499" s="104"/>
    </row>
    <row r="500" spans="51:60" s="112" customFormat="1" ht="15.75">
      <c r="AY500" s="104"/>
      <c r="AZ500" s="104"/>
      <c r="BA500" s="104"/>
      <c r="BB500" s="104"/>
      <c r="BC500" s="104"/>
      <c r="BD500" s="104"/>
      <c r="BE500" s="104"/>
      <c r="BF500" s="104"/>
      <c r="BG500" s="104"/>
      <c r="BH500" s="104"/>
    </row>
    <row r="501" spans="51:60" s="112" customFormat="1" ht="15.75">
      <c r="AY501" s="104"/>
      <c r="AZ501" s="104"/>
      <c r="BA501" s="104"/>
      <c r="BB501" s="104"/>
      <c r="BC501" s="104"/>
      <c r="BD501" s="104"/>
      <c r="BE501" s="104"/>
      <c r="BF501" s="104"/>
      <c r="BG501" s="104"/>
      <c r="BH501" s="104"/>
    </row>
    <row r="502" spans="51:60" s="112" customFormat="1" ht="15.75">
      <c r="AY502" s="104"/>
      <c r="AZ502" s="104"/>
      <c r="BA502" s="104"/>
      <c r="BB502" s="104"/>
      <c r="BC502" s="104"/>
      <c r="BD502" s="104"/>
      <c r="BE502" s="104"/>
      <c r="BF502" s="104"/>
      <c r="BG502" s="104"/>
      <c r="BH502" s="104"/>
    </row>
    <row r="503" spans="51:60" s="112" customFormat="1" ht="15.75">
      <c r="AY503" s="104"/>
      <c r="AZ503" s="104"/>
      <c r="BA503" s="104"/>
      <c r="BB503" s="104"/>
      <c r="BC503" s="104"/>
      <c r="BD503" s="104"/>
      <c r="BE503" s="104"/>
      <c r="BF503" s="104"/>
      <c r="BG503" s="104"/>
      <c r="BH503" s="104"/>
    </row>
    <row r="504" spans="51:60" s="112" customFormat="1" ht="15.75">
      <c r="AY504" s="104"/>
      <c r="AZ504" s="104"/>
      <c r="BA504" s="104"/>
      <c r="BB504" s="104"/>
      <c r="BC504" s="104"/>
      <c r="BD504" s="104"/>
      <c r="BE504" s="104"/>
      <c r="BF504" s="104"/>
      <c r="BG504" s="104"/>
      <c r="BH504" s="104"/>
    </row>
    <row r="505" spans="51:60" s="112" customFormat="1" ht="15.75">
      <c r="AY505" s="104"/>
      <c r="AZ505" s="104"/>
      <c r="BA505" s="104"/>
      <c r="BB505" s="104"/>
      <c r="BC505" s="104"/>
      <c r="BD505" s="104"/>
      <c r="BE505" s="104"/>
      <c r="BF505" s="104"/>
      <c r="BG505" s="104"/>
      <c r="BH505" s="104"/>
    </row>
  </sheetData>
  <mergeCells count="1624">
    <mergeCell ref="AT107:AU107"/>
    <mergeCell ref="AJ105:AK105"/>
    <mergeCell ref="AD104:AE104"/>
    <mergeCell ref="AF104:AG104"/>
    <mergeCell ref="AD106:AE106"/>
    <mergeCell ref="AB104:AC104"/>
    <mergeCell ref="AT108:AU108"/>
    <mergeCell ref="AV108:AW108"/>
    <mergeCell ref="Z104:AA104"/>
    <mergeCell ref="AV107:AW107"/>
    <mergeCell ref="AD105:AE105"/>
    <mergeCell ref="AF105:AG105"/>
    <mergeCell ref="AJ107:AK107"/>
    <mergeCell ref="AD108:AE108"/>
    <mergeCell ref="Z105:AA105"/>
    <mergeCell ref="T104:U104"/>
    <mergeCell ref="AT106:AU106"/>
    <mergeCell ref="AV106:AW106"/>
    <mergeCell ref="AN105:AO105"/>
    <mergeCell ref="AR105:AS105"/>
    <mergeCell ref="X106:Y106"/>
    <mergeCell ref="Z106:AA106"/>
    <mergeCell ref="AF106:AG106"/>
    <mergeCell ref="AB105:AC105"/>
    <mergeCell ref="X105:Y105"/>
    <mergeCell ref="AR70:AS70"/>
    <mergeCell ref="T69:U69"/>
    <mergeCell ref="V69:W69"/>
    <mergeCell ref="X69:Y69"/>
    <mergeCell ref="T70:U70"/>
    <mergeCell ref="Z70:AA70"/>
    <mergeCell ref="AB70:AC70"/>
    <mergeCell ref="AD70:AE70"/>
    <mergeCell ref="P73:Q73"/>
    <mergeCell ref="R73:S73"/>
    <mergeCell ref="AN71:AO71"/>
    <mergeCell ref="AL71:AM71"/>
    <mergeCell ref="AF69:AG69"/>
    <mergeCell ref="AP70:AQ70"/>
    <mergeCell ref="T106:U106"/>
    <mergeCell ref="V106:W106"/>
    <mergeCell ref="A105:B105"/>
    <mergeCell ref="R105:S105"/>
    <mergeCell ref="AP71:AQ71"/>
    <mergeCell ref="AR71:AS71"/>
    <mergeCell ref="A72:AW72"/>
    <mergeCell ref="A73:B73"/>
    <mergeCell ref="C73:M73"/>
    <mergeCell ref="N73:O73"/>
    <mergeCell ref="AB192:AJ192"/>
    <mergeCell ref="C112:M112"/>
    <mergeCell ref="N112:O112"/>
    <mergeCell ref="P112:Q112"/>
    <mergeCell ref="R112:S112"/>
    <mergeCell ref="AB174:AJ174"/>
    <mergeCell ref="AB175:AJ175"/>
    <mergeCell ref="AB176:AJ176"/>
    <mergeCell ref="P114:Q114"/>
    <mergeCell ref="X114:Y114"/>
    <mergeCell ref="A110:B110"/>
    <mergeCell ref="C110:M110"/>
    <mergeCell ref="C104:M104"/>
    <mergeCell ref="N104:O104"/>
    <mergeCell ref="R104:S104"/>
    <mergeCell ref="A106:B106"/>
    <mergeCell ref="C106:M106"/>
    <mergeCell ref="N106:O106"/>
    <mergeCell ref="P106:Q106"/>
    <mergeCell ref="R106:S106"/>
    <mergeCell ref="AF71:AG71"/>
    <mergeCell ref="AF107:AG107"/>
    <mergeCell ref="A108:B108"/>
    <mergeCell ref="C108:M108"/>
    <mergeCell ref="N108:O108"/>
    <mergeCell ref="P108:Q108"/>
    <mergeCell ref="R108:S108"/>
    <mergeCell ref="AB108:AC108"/>
    <mergeCell ref="AD107:AE107"/>
    <mergeCell ref="T107:U107"/>
    <mergeCell ref="AB191:AJ191"/>
    <mergeCell ref="T110:U110"/>
    <mergeCell ref="V110:W110"/>
    <mergeCell ref="AB110:AC110"/>
    <mergeCell ref="AF111:AG111"/>
    <mergeCell ref="X111:Y111"/>
    <mergeCell ref="Z111:AA111"/>
    <mergeCell ref="AF115:AG115"/>
    <mergeCell ref="R110:S110"/>
    <mergeCell ref="AF110:AG110"/>
    <mergeCell ref="X110:Y110"/>
    <mergeCell ref="Z110:AA110"/>
    <mergeCell ref="AD110:AE110"/>
    <mergeCell ref="AB109:AC109"/>
    <mergeCell ref="AD109:AE109"/>
    <mergeCell ref="AF109:AG109"/>
    <mergeCell ref="N107:O107"/>
    <mergeCell ref="A111:B111"/>
    <mergeCell ref="AD111:AE111"/>
    <mergeCell ref="T112:U112"/>
    <mergeCell ref="T109:U109"/>
    <mergeCell ref="V109:W109"/>
    <mergeCell ref="X109:Y109"/>
    <mergeCell ref="Z109:AA109"/>
    <mergeCell ref="N110:O110"/>
    <mergeCell ref="P110:Q110"/>
    <mergeCell ref="A198:I198"/>
    <mergeCell ref="A194:I194"/>
    <mergeCell ref="S187:AA187"/>
    <mergeCell ref="J194:R194"/>
    <mergeCell ref="A112:B112"/>
    <mergeCell ref="A197:I197"/>
    <mergeCell ref="A191:I191"/>
    <mergeCell ref="J191:R191"/>
    <mergeCell ref="A192:I192"/>
    <mergeCell ref="A103:B103"/>
    <mergeCell ref="C103:M103"/>
    <mergeCell ref="N103:O103"/>
    <mergeCell ref="P103:Q103"/>
    <mergeCell ref="C111:M111"/>
    <mergeCell ref="S199:AA199"/>
    <mergeCell ref="S174:AA174"/>
    <mergeCell ref="S191:AA191"/>
    <mergeCell ref="S192:AA192"/>
    <mergeCell ref="R111:S111"/>
    <mergeCell ref="AB195:AJ195"/>
    <mergeCell ref="AB111:AC111"/>
    <mergeCell ref="S194:AA194"/>
    <mergeCell ref="AB194:AJ194"/>
    <mergeCell ref="AF113:AG113"/>
    <mergeCell ref="T114:U114"/>
    <mergeCell ref="V114:W114"/>
    <mergeCell ref="R114:S114"/>
    <mergeCell ref="AD113:AE113"/>
    <mergeCell ref="AF114:AG114"/>
    <mergeCell ref="AB106:AC106"/>
    <mergeCell ref="V107:W107"/>
    <mergeCell ref="X108:Y108"/>
    <mergeCell ref="Z108:AA108"/>
    <mergeCell ref="X107:Y107"/>
    <mergeCell ref="Z107:AA107"/>
    <mergeCell ref="AB107:AC107"/>
    <mergeCell ref="S197:AA197"/>
    <mergeCell ref="R109:S109"/>
    <mergeCell ref="A102:B102"/>
    <mergeCell ref="C102:M102"/>
    <mergeCell ref="N102:O102"/>
    <mergeCell ref="P102:Q102"/>
    <mergeCell ref="P107:Q107"/>
    <mergeCell ref="P104:Q104"/>
    <mergeCell ref="C109:M109"/>
    <mergeCell ref="N109:O109"/>
    <mergeCell ref="A101:B101"/>
    <mergeCell ref="C101:M101"/>
    <mergeCell ref="AD102:AE102"/>
    <mergeCell ref="AF102:AG102"/>
    <mergeCell ref="R102:S102"/>
    <mergeCell ref="T102:U102"/>
    <mergeCell ref="V102:W102"/>
    <mergeCell ref="X102:Y102"/>
    <mergeCell ref="Z102:AA102"/>
    <mergeCell ref="AB102:AC102"/>
    <mergeCell ref="AF103:AG103"/>
    <mergeCell ref="R103:S103"/>
    <mergeCell ref="T103:U103"/>
    <mergeCell ref="V103:W103"/>
    <mergeCell ref="X103:Y103"/>
    <mergeCell ref="Z103:AA103"/>
    <mergeCell ref="AB103:AC103"/>
    <mergeCell ref="AD103:AE103"/>
    <mergeCell ref="AF101:AG101"/>
    <mergeCell ref="AB101:AC101"/>
    <mergeCell ref="V101:W101"/>
    <mergeCell ref="X101:Y101"/>
    <mergeCell ref="Z101:AA101"/>
    <mergeCell ref="AD100:AE100"/>
    <mergeCell ref="AF100:AG100"/>
    <mergeCell ref="Z100:AA100"/>
    <mergeCell ref="AB100:AC100"/>
    <mergeCell ref="X100:Y100"/>
    <mergeCell ref="R100:S100"/>
    <mergeCell ref="T100:U100"/>
    <mergeCell ref="R101:S101"/>
    <mergeCell ref="T101:U101"/>
    <mergeCell ref="AD101:AE101"/>
    <mergeCell ref="C100:M100"/>
    <mergeCell ref="N100:O100"/>
    <mergeCell ref="P100:Q100"/>
    <mergeCell ref="N101:O101"/>
    <mergeCell ref="P101:Q101"/>
    <mergeCell ref="V100:W100"/>
    <mergeCell ref="AD97:AE97"/>
    <mergeCell ref="AF97:AG97"/>
    <mergeCell ref="AD98:AE98"/>
    <mergeCell ref="AF98:AG98"/>
    <mergeCell ref="Z98:AA98"/>
    <mergeCell ref="AB98:AC98"/>
    <mergeCell ref="Z97:AA97"/>
    <mergeCell ref="AB97:AC97"/>
    <mergeCell ref="R98:S98"/>
    <mergeCell ref="T98:U98"/>
    <mergeCell ref="V98:W98"/>
    <mergeCell ref="X98:Y98"/>
    <mergeCell ref="V99:W99"/>
    <mergeCell ref="X99:Y99"/>
    <mergeCell ref="N97:O97"/>
    <mergeCell ref="P97:Q97"/>
    <mergeCell ref="R99:S99"/>
    <mergeCell ref="T99:U99"/>
    <mergeCell ref="AD99:AE99"/>
    <mergeCell ref="AF99:AG99"/>
    <mergeCell ref="Z99:AA99"/>
    <mergeCell ref="AB99:AC99"/>
    <mergeCell ref="N99:O99"/>
    <mergeCell ref="P99:Q99"/>
    <mergeCell ref="R97:S97"/>
    <mergeCell ref="T97:U97"/>
    <mergeCell ref="V97:W97"/>
    <mergeCell ref="X97:Y97"/>
    <mergeCell ref="A98:B98"/>
    <mergeCell ref="C98:M98"/>
    <mergeCell ref="N98:O98"/>
    <mergeCell ref="P98:Q98"/>
    <mergeCell ref="A97:B97"/>
    <mergeCell ref="C97:M97"/>
    <mergeCell ref="AD96:AE96"/>
    <mergeCell ref="AF96:AG96"/>
    <mergeCell ref="Z96:AA96"/>
    <mergeCell ref="AB96:AC96"/>
    <mergeCell ref="A95:B95"/>
    <mergeCell ref="C95:M95"/>
    <mergeCell ref="N95:O95"/>
    <mergeCell ref="P95:Q95"/>
    <mergeCell ref="V95:W95"/>
    <mergeCell ref="X95:Y95"/>
    <mergeCell ref="A96:B96"/>
    <mergeCell ref="C96:M96"/>
    <mergeCell ref="N96:O96"/>
    <mergeCell ref="P96:Q96"/>
    <mergeCell ref="AD95:AE95"/>
    <mergeCell ref="AF95:AG95"/>
    <mergeCell ref="R96:S96"/>
    <mergeCell ref="T96:U96"/>
    <mergeCell ref="V96:W96"/>
    <mergeCell ref="X96:Y96"/>
    <mergeCell ref="Z95:AA95"/>
    <mergeCell ref="AB95:AC95"/>
    <mergeCell ref="R95:S95"/>
    <mergeCell ref="T95:U95"/>
    <mergeCell ref="AD94:AE94"/>
    <mergeCell ref="AF94:AG94"/>
    <mergeCell ref="Z94:AA94"/>
    <mergeCell ref="AB94:AC94"/>
    <mergeCell ref="A93:B93"/>
    <mergeCell ref="C93:M93"/>
    <mergeCell ref="N93:O93"/>
    <mergeCell ref="P93:Q93"/>
    <mergeCell ref="V93:W93"/>
    <mergeCell ref="X93:Y93"/>
    <mergeCell ref="A94:B94"/>
    <mergeCell ref="C94:M94"/>
    <mergeCell ref="N94:O94"/>
    <mergeCell ref="P94:Q94"/>
    <mergeCell ref="AD93:AE93"/>
    <mergeCell ref="AF93:AG93"/>
    <mergeCell ref="R94:S94"/>
    <mergeCell ref="T94:U94"/>
    <mergeCell ref="V94:W94"/>
    <mergeCell ref="X94:Y94"/>
    <mergeCell ref="Z93:AA93"/>
    <mergeCell ref="AB93:AC93"/>
    <mergeCell ref="R93:S93"/>
    <mergeCell ref="T93:U93"/>
    <mergeCell ref="AD92:AE92"/>
    <mergeCell ref="AF92:AG92"/>
    <mergeCell ref="Z92:AA92"/>
    <mergeCell ref="AB92:AC92"/>
    <mergeCell ref="A91:B91"/>
    <mergeCell ref="C91:M91"/>
    <mergeCell ref="N91:O91"/>
    <mergeCell ref="P91:Q91"/>
    <mergeCell ref="V91:W91"/>
    <mergeCell ref="X91:Y91"/>
    <mergeCell ref="A92:B92"/>
    <mergeCell ref="C92:M92"/>
    <mergeCell ref="N92:O92"/>
    <mergeCell ref="P92:Q92"/>
    <mergeCell ref="AD91:AE91"/>
    <mergeCell ref="AF91:AG91"/>
    <mergeCell ref="R92:S92"/>
    <mergeCell ref="T92:U92"/>
    <mergeCell ref="V92:W92"/>
    <mergeCell ref="X92:Y92"/>
    <mergeCell ref="Z91:AA91"/>
    <mergeCell ref="AB91:AC91"/>
    <mergeCell ref="R91:S91"/>
    <mergeCell ref="T91:U91"/>
    <mergeCell ref="X89:Y89"/>
    <mergeCell ref="Z89:AA89"/>
    <mergeCell ref="AB89:AC89"/>
    <mergeCell ref="AD89:AE89"/>
    <mergeCell ref="AF89:AG89"/>
    <mergeCell ref="AD90:AE90"/>
    <mergeCell ref="AF90:AG90"/>
    <mergeCell ref="Z90:AA90"/>
    <mergeCell ref="AB90:AC90"/>
    <mergeCell ref="T90:U90"/>
    <mergeCell ref="V90:W90"/>
    <mergeCell ref="X90:Y90"/>
    <mergeCell ref="A89:B89"/>
    <mergeCell ref="C89:M89"/>
    <mergeCell ref="N89:O89"/>
    <mergeCell ref="P89:Q89"/>
    <mergeCell ref="R89:S89"/>
    <mergeCell ref="T89:U89"/>
    <mergeCell ref="V89:W89"/>
    <mergeCell ref="AB87:AC87"/>
    <mergeCell ref="A85:B85"/>
    <mergeCell ref="C85:M85"/>
    <mergeCell ref="N85:O85"/>
    <mergeCell ref="P85:Q85"/>
    <mergeCell ref="A90:B90"/>
    <mergeCell ref="C90:M90"/>
    <mergeCell ref="N90:O90"/>
    <mergeCell ref="P90:Q90"/>
    <mergeCell ref="R90:S90"/>
    <mergeCell ref="V86:W86"/>
    <mergeCell ref="AD86:AE86"/>
    <mergeCell ref="AF88:AG88"/>
    <mergeCell ref="Z88:AA88"/>
    <mergeCell ref="AB88:AC88"/>
    <mergeCell ref="AF87:AG87"/>
    <mergeCell ref="AB86:AC86"/>
    <mergeCell ref="AD87:AE87"/>
    <mergeCell ref="AD88:AE88"/>
    <mergeCell ref="Z87:AA87"/>
    <mergeCell ref="P83:Q83"/>
    <mergeCell ref="T86:U86"/>
    <mergeCell ref="A87:B87"/>
    <mergeCell ref="C87:M87"/>
    <mergeCell ref="N87:O87"/>
    <mergeCell ref="P87:Q87"/>
    <mergeCell ref="R86:S86"/>
    <mergeCell ref="T84:U84"/>
    <mergeCell ref="V84:W84"/>
    <mergeCell ref="N86:O86"/>
    <mergeCell ref="P86:Q86"/>
    <mergeCell ref="V87:W87"/>
    <mergeCell ref="V82:W82"/>
    <mergeCell ref="R85:S85"/>
    <mergeCell ref="T85:U85"/>
    <mergeCell ref="V85:W85"/>
    <mergeCell ref="N83:O83"/>
    <mergeCell ref="N88:O88"/>
    <mergeCell ref="P88:Q88"/>
    <mergeCell ref="X87:Y87"/>
    <mergeCell ref="X88:Y88"/>
    <mergeCell ref="R87:S87"/>
    <mergeCell ref="T87:U87"/>
    <mergeCell ref="R88:S88"/>
    <mergeCell ref="T88:U88"/>
    <mergeCell ref="V88:W88"/>
    <mergeCell ref="S28:W28"/>
    <mergeCell ref="V81:W81"/>
    <mergeCell ref="X81:Y81"/>
    <mergeCell ref="X84:Y84"/>
    <mergeCell ref="C84:M84"/>
    <mergeCell ref="N84:O84"/>
    <mergeCell ref="P84:Q84"/>
    <mergeCell ref="R84:S84"/>
    <mergeCell ref="X82:Y82"/>
    <mergeCell ref="X83:Y83"/>
    <mergeCell ref="AA35:AA36"/>
    <mergeCell ref="T33:T34"/>
    <mergeCell ref="T81:U81"/>
    <mergeCell ref="X85:Y85"/>
    <mergeCell ref="O28:R28"/>
    <mergeCell ref="T35:T36"/>
    <mergeCell ref="U35:U36"/>
    <mergeCell ref="S39:S40"/>
    <mergeCell ref="V33:V34"/>
    <mergeCell ref="X28:AA28"/>
    <mergeCell ref="R71:S71"/>
    <mergeCell ref="T71:U71"/>
    <mergeCell ref="V70:W70"/>
    <mergeCell ref="X70:Y70"/>
    <mergeCell ref="AA33:AA34"/>
    <mergeCell ref="AF81:AG81"/>
    <mergeCell ref="R81:S81"/>
    <mergeCell ref="W33:W34"/>
    <mergeCell ref="X33:X34"/>
    <mergeCell ref="AB39:AB40"/>
    <mergeCell ref="A28:A31"/>
    <mergeCell ref="B28:F28"/>
    <mergeCell ref="G28:J28"/>
    <mergeCell ref="K28:N28"/>
    <mergeCell ref="Z81:AA81"/>
    <mergeCell ref="AF67:AG67"/>
    <mergeCell ref="N69:O69"/>
    <mergeCell ref="P69:Q69"/>
    <mergeCell ref="R69:S69"/>
    <mergeCell ref="AF70:AG70"/>
    <mergeCell ref="R75:S75"/>
    <mergeCell ref="B37:B38"/>
    <mergeCell ref="M33:M34"/>
    <mergeCell ref="E33:E34"/>
    <mergeCell ref="G33:G34"/>
    <mergeCell ref="H33:H34"/>
    <mergeCell ref="I33:I34"/>
    <mergeCell ref="F37:F38"/>
    <mergeCell ref="G37:G38"/>
    <mergeCell ref="J37:J38"/>
    <mergeCell ref="I50:J50"/>
    <mergeCell ref="Z83:AA83"/>
    <mergeCell ref="AB83:AC83"/>
    <mergeCell ref="AB28:AF28"/>
    <mergeCell ref="Q33:Q34"/>
    <mergeCell ref="R33:R34"/>
    <mergeCell ref="S33:S34"/>
    <mergeCell ref="AB82:AC82"/>
    <mergeCell ref="AF68:AG68"/>
    <mergeCell ref="P75:Q75"/>
    <mergeCell ref="Y33:Y34"/>
    <mergeCell ref="Z33:Z34"/>
    <mergeCell ref="G43:M43"/>
    <mergeCell ref="AB69:AC69"/>
    <mergeCell ref="AD69:AE69"/>
    <mergeCell ref="Z69:AA69"/>
    <mergeCell ref="AB65:AC65"/>
    <mergeCell ref="P67:Q67"/>
    <mergeCell ref="AD67:AE67"/>
    <mergeCell ref="G47:H47"/>
    <mergeCell ref="AD33:AD34"/>
    <mergeCell ref="AE33:AE34"/>
    <mergeCell ref="AH33:AH34"/>
    <mergeCell ref="AH37:AH38"/>
    <mergeCell ref="AM33:AM34"/>
    <mergeCell ref="AD35:AD36"/>
    <mergeCell ref="B35:B36"/>
    <mergeCell ref="A33:A34"/>
    <mergeCell ref="B33:B34"/>
    <mergeCell ref="C33:C34"/>
    <mergeCell ref="A35:A36"/>
    <mergeCell ref="A37:A38"/>
    <mergeCell ref="C35:C36"/>
    <mergeCell ref="D33:D34"/>
    <mergeCell ref="Y35:Y36"/>
    <mergeCell ref="S35:S36"/>
    <mergeCell ref="V35:V36"/>
    <mergeCell ref="J33:J34"/>
    <mergeCell ref="H35:H36"/>
    <mergeCell ref="I35:I36"/>
    <mergeCell ref="L35:L36"/>
    <mergeCell ref="U33:U34"/>
    <mergeCell ref="N33:N34"/>
    <mergeCell ref="L33:L34"/>
    <mergeCell ref="I39:I40"/>
    <mergeCell ref="E35:E36"/>
    <mergeCell ref="F35:F36"/>
    <mergeCell ref="K37:K38"/>
    <mergeCell ref="T37:T38"/>
    <mergeCell ref="O33:O34"/>
    <mergeCell ref="P33:P34"/>
    <mergeCell ref="M35:M36"/>
    <mergeCell ref="N35:N36"/>
    <mergeCell ref="AT35:AT36"/>
    <mergeCell ref="AU35:AU36"/>
    <mergeCell ref="AQ35:AQ36"/>
    <mergeCell ref="AR35:AR36"/>
    <mergeCell ref="C37:C38"/>
    <mergeCell ref="Q39:Q40"/>
    <mergeCell ref="R39:R40"/>
    <mergeCell ref="D35:D36"/>
    <mergeCell ref="Z35:Z36"/>
    <mergeCell ref="X35:X36"/>
    <mergeCell ref="AQ33:AQ34"/>
    <mergeCell ref="AK35:AK36"/>
    <mergeCell ref="AS33:AS34"/>
    <mergeCell ref="AW37:AW38"/>
    <mergeCell ref="AW35:AW36"/>
    <mergeCell ref="AS37:AS38"/>
    <mergeCell ref="AQ37:AQ38"/>
    <mergeCell ref="AR37:AR38"/>
    <mergeCell ref="AU37:AU38"/>
    <mergeCell ref="AS35:AS36"/>
    <mergeCell ref="AW33:AW34"/>
    <mergeCell ref="AI33:AI34"/>
    <mergeCell ref="AR33:AR34"/>
    <mergeCell ref="AV35:AV36"/>
    <mergeCell ref="AV37:AV38"/>
    <mergeCell ref="D37:D38"/>
    <mergeCell ref="K33:K34"/>
    <mergeCell ref="AF35:AF36"/>
    <mergeCell ref="E37:E38"/>
    <mergeCell ref="AN33:AN34"/>
    <mergeCell ref="AH35:AH36"/>
    <mergeCell ref="W35:W36"/>
    <mergeCell ref="AG28:AJ28"/>
    <mergeCell ref="AP33:AP34"/>
    <mergeCell ref="AJ33:AJ34"/>
    <mergeCell ref="AS28:AW28"/>
    <mergeCell ref="AT33:AT34"/>
    <mergeCell ref="AU33:AU34"/>
    <mergeCell ref="AO33:AO34"/>
    <mergeCell ref="AV33:AV34"/>
    <mergeCell ref="AJ35:AJ36"/>
    <mergeCell ref="AO37:AO38"/>
    <mergeCell ref="AP37:AP38"/>
    <mergeCell ref="AL35:AL36"/>
    <mergeCell ref="O35:O36"/>
    <mergeCell ref="P35:P36"/>
    <mergeCell ref="Q35:Q36"/>
    <mergeCell ref="R35:R36"/>
    <mergeCell ref="AG35:AG36"/>
    <mergeCell ref="AC35:AC36"/>
    <mergeCell ref="AK28:AN28"/>
    <mergeCell ref="AO28:AR28"/>
    <mergeCell ref="AK33:AK34"/>
    <mergeCell ref="AL33:AL34"/>
    <mergeCell ref="AJ37:AJ38"/>
    <mergeCell ref="AN35:AN36"/>
    <mergeCell ref="AO35:AO36"/>
    <mergeCell ref="AP35:AP36"/>
    <mergeCell ref="AK37:AK38"/>
    <mergeCell ref="AL37:AL38"/>
    <mergeCell ref="J39:J40"/>
    <mergeCell ref="K39:K40"/>
    <mergeCell ref="AD37:AD38"/>
    <mergeCell ref="O37:O38"/>
    <mergeCell ref="P37:P38"/>
    <mergeCell ref="Q37:Q38"/>
    <mergeCell ref="H37:H38"/>
    <mergeCell ref="I37:I38"/>
    <mergeCell ref="M37:M38"/>
    <mergeCell ref="N37:N38"/>
    <mergeCell ref="AG33:AG34"/>
    <mergeCell ref="AC33:AC34"/>
    <mergeCell ref="K35:K36"/>
    <mergeCell ref="J35:J36"/>
    <mergeCell ref="AE35:AE36"/>
    <mergeCell ref="AF33:AF34"/>
    <mergeCell ref="A39:A40"/>
    <mergeCell ref="B39:B40"/>
    <mergeCell ref="C39:C40"/>
    <mergeCell ref="D39:D40"/>
    <mergeCell ref="L37:L38"/>
    <mergeCell ref="U37:U38"/>
    <mergeCell ref="L39:L40"/>
    <mergeCell ref="M39:M40"/>
    <mergeCell ref="N39:N40"/>
    <mergeCell ref="O39:O40"/>
    <mergeCell ref="E39:E40"/>
    <mergeCell ref="F39:F40"/>
    <mergeCell ref="G39:G40"/>
    <mergeCell ref="H39:H40"/>
    <mergeCell ref="AC39:AC40"/>
    <mergeCell ref="X37:X38"/>
    <mergeCell ref="V37:V38"/>
    <mergeCell ref="V39:V40"/>
    <mergeCell ref="W37:W38"/>
    <mergeCell ref="AA37:AA38"/>
    <mergeCell ref="X39:X40"/>
    <mergeCell ref="R48:V48"/>
    <mergeCell ref="Y37:Y38"/>
    <mergeCell ref="AB37:AB38"/>
    <mergeCell ref="W48:X48"/>
    <mergeCell ref="AB48:AM48"/>
    <mergeCell ref="W39:W40"/>
    <mergeCell ref="Z37:Z38"/>
    <mergeCell ref="AC37:AC38"/>
    <mergeCell ref="AH43:AO43"/>
    <mergeCell ref="AI37:AI38"/>
    <mergeCell ref="AV48:AW48"/>
    <mergeCell ref="AI35:AI36"/>
    <mergeCell ref="AT37:AT38"/>
    <mergeCell ref="AM35:AM36"/>
    <mergeCell ref="AM37:AM38"/>
    <mergeCell ref="AN37:AN38"/>
    <mergeCell ref="AK39:AK40"/>
    <mergeCell ref="AN47:AU47"/>
    <mergeCell ref="AB47:AM47"/>
    <mergeCell ref="AF37:AF38"/>
    <mergeCell ref="AG37:AG38"/>
    <mergeCell ref="Y39:Y40"/>
    <mergeCell ref="P39:P40"/>
    <mergeCell ref="R37:R38"/>
    <mergeCell ref="S37:S38"/>
    <mergeCell ref="Z39:Z40"/>
    <mergeCell ref="AE39:AE40"/>
    <mergeCell ref="AF39:AF40"/>
    <mergeCell ref="AG39:AG40"/>
    <mergeCell ref="A47:B47"/>
    <mergeCell ref="C47:D47"/>
    <mergeCell ref="E47:F47"/>
    <mergeCell ref="A48:B48"/>
    <mergeCell ref="C48:D48"/>
    <mergeCell ref="E48:F48"/>
    <mergeCell ref="AV47:AW47"/>
    <mergeCell ref="I47:J47"/>
    <mergeCell ref="K47:L47"/>
    <mergeCell ref="M47:N47"/>
    <mergeCell ref="O47:P47"/>
    <mergeCell ref="R47:V47"/>
    <mergeCell ref="W47:X47"/>
    <mergeCell ref="Y47:Z47"/>
    <mergeCell ref="AV39:AV40"/>
    <mergeCell ref="AW39:AW40"/>
    <mergeCell ref="AH39:AH40"/>
    <mergeCell ref="AS39:AS40"/>
    <mergeCell ref="AT39:AT40"/>
    <mergeCell ref="AI39:AI40"/>
    <mergeCell ref="AJ39:AJ40"/>
    <mergeCell ref="AN39:AN40"/>
    <mergeCell ref="AO39:AO40"/>
    <mergeCell ref="AL39:AL40"/>
    <mergeCell ref="AN48:AU48"/>
    <mergeCell ref="AM39:AM40"/>
    <mergeCell ref="AD39:AD40"/>
    <mergeCell ref="T39:T40"/>
    <mergeCell ref="U39:U40"/>
    <mergeCell ref="Y48:Z48"/>
    <mergeCell ref="AU39:AU40"/>
    <mergeCell ref="AP39:AP40"/>
    <mergeCell ref="AQ39:AQ40"/>
    <mergeCell ref="AR39:AR40"/>
    <mergeCell ref="K50:L50"/>
    <mergeCell ref="M50:N50"/>
    <mergeCell ref="W50:X50"/>
    <mergeCell ref="Y51:Z51"/>
    <mergeCell ref="M51:N51"/>
    <mergeCell ref="O51:P51"/>
    <mergeCell ref="R51:V51"/>
    <mergeCell ref="W51:X51"/>
    <mergeCell ref="Y50:Z50"/>
    <mergeCell ref="R54:AC54"/>
    <mergeCell ref="X57:AE57"/>
    <mergeCell ref="A49:B49"/>
    <mergeCell ref="C49:D49"/>
    <mergeCell ref="E49:F49"/>
    <mergeCell ref="G49:H49"/>
    <mergeCell ref="I49:J49"/>
    <mergeCell ref="W49:X49"/>
    <mergeCell ref="Y49:Z49"/>
    <mergeCell ref="O49:P49"/>
    <mergeCell ref="C50:D50"/>
    <mergeCell ref="E50:F50"/>
    <mergeCell ref="G50:H50"/>
    <mergeCell ref="K48:L48"/>
    <mergeCell ref="R49:V49"/>
    <mergeCell ref="M49:N49"/>
    <mergeCell ref="O50:P50"/>
    <mergeCell ref="R50:V50"/>
    <mergeCell ref="O48:P48"/>
    <mergeCell ref="M48:N48"/>
    <mergeCell ref="G48:H48"/>
    <mergeCell ref="K49:L49"/>
    <mergeCell ref="I48:J48"/>
    <mergeCell ref="I51:J51"/>
    <mergeCell ref="K51:L51"/>
    <mergeCell ref="A51:B51"/>
    <mergeCell ref="C51:D51"/>
    <mergeCell ref="E51:F51"/>
    <mergeCell ref="G51:H51"/>
    <mergeCell ref="A50:B50"/>
    <mergeCell ref="I52:J52"/>
    <mergeCell ref="A52:B52"/>
    <mergeCell ref="K52:L52"/>
    <mergeCell ref="M52:N52"/>
    <mergeCell ref="C52:D52"/>
    <mergeCell ref="E52:F52"/>
    <mergeCell ref="G52:H52"/>
    <mergeCell ref="V56:AG56"/>
    <mergeCell ref="A56:B61"/>
    <mergeCell ref="C56:M61"/>
    <mergeCell ref="R57:S61"/>
    <mergeCell ref="AH58:AW58"/>
    <mergeCell ref="AV61:AW61"/>
    <mergeCell ref="Z59:AA61"/>
    <mergeCell ref="AB59:AC61"/>
    <mergeCell ref="AT61:AU61"/>
    <mergeCell ref="AL59:AM59"/>
    <mergeCell ref="AH57:AK57"/>
    <mergeCell ref="AL57:AO57"/>
    <mergeCell ref="V57:W61"/>
    <mergeCell ref="X58:Y61"/>
    <mergeCell ref="AP57:AS57"/>
    <mergeCell ref="N56:S56"/>
    <mergeCell ref="O52:P52"/>
    <mergeCell ref="N57:O61"/>
    <mergeCell ref="P57:Q61"/>
    <mergeCell ref="AT57:AW57"/>
    <mergeCell ref="AD59:AE61"/>
    <mergeCell ref="AH59:AI59"/>
    <mergeCell ref="AJ59:AK59"/>
    <mergeCell ref="AV59:AW59"/>
    <mergeCell ref="Z58:AE58"/>
    <mergeCell ref="Z62:AA62"/>
    <mergeCell ref="AB62:AC62"/>
    <mergeCell ref="AP62:AQ62"/>
    <mergeCell ref="T56:U61"/>
    <mergeCell ref="AH56:AW56"/>
    <mergeCell ref="AF57:AG61"/>
    <mergeCell ref="AR61:AS61"/>
    <mergeCell ref="AR59:AS59"/>
    <mergeCell ref="AN61:AO61"/>
    <mergeCell ref="AJ61:AK61"/>
    <mergeCell ref="R62:S62"/>
    <mergeCell ref="T62:U62"/>
    <mergeCell ref="AJ62:AK62"/>
    <mergeCell ref="V62:W62"/>
    <mergeCell ref="AV62:AW62"/>
    <mergeCell ref="A62:B62"/>
    <mergeCell ref="C62:M62"/>
    <mergeCell ref="N62:O62"/>
    <mergeCell ref="AR62:AS62"/>
    <mergeCell ref="AN62:AO62"/>
    <mergeCell ref="A66:B66"/>
    <mergeCell ref="C66:M66"/>
    <mergeCell ref="N66:O66"/>
    <mergeCell ref="P66:Q66"/>
    <mergeCell ref="R66:S66"/>
    <mergeCell ref="T66:U66"/>
    <mergeCell ref="R70:S70"/>
    <mergeCell ref="R65:S65"/>
    <mergeCell ref="T65:U65"/>
    <mergeCell ref="AT59:AU59"/>
    <mergeCell ref="AL62:AM62"/>
    <mergeCell ref="AL61:AM61"/>
    <mergeCell ref="AP61:AQ61"/>
    <mergeCell ref="AN59:AO59"/>
    <mergeCell ref="AP59:AQ59"/>
    <mergeCell ref="AH61:AI61"/>
    <mergeCell ref="A65:B65"/>
    <mergeCell ref="C65:M65"/>
    <mergeCell ref="N65:O65"/>
    <mergeCell ref="P65:Q65"/>
    <mergeCell ref="AT62:AU62"/>
    <mergeCell ref="AD62:AE62"/>
    <mergeCell ref="AF62:AG62"/>
    <mergeCell ref="AH62:AI62"/>
    <mergeCell ref="P62:Q62"/>
    <mergeCell ref="X62:Y62"/>
    <mergeCell ref="Z66:AA66"/>
    <mergeCell ref="T68:U68"/>
    <mergeCell ref="V66:W66"/>
    <mergeCell ref="X66:Y66"/>
    <mergeCell ref="AF65:AG65"/>
    <mergeCell ref="AH60:AW60"/>
    <mergeCell ref="V65:W65"/>
    <mergeCell ref="X65:Y65"/>
    <mergeCell ref="A63:AW63"/>
    <mergeCell ref="A64:AW64"/>
    <mergeCell ref="V67:W67"/>
    <mergeCell ref="AD65:AE65"/>
    <mergeCell ref="AD68:AE68"/>
    <mergeCell ref="Z68:AA68"/>
    <mergeCell ref="AB68:AC68"/>
    <mergeCell ref="Z67:AA67"/>
    <mergeCell ref="AB67:AC67"/>
    <mergeCell ref="AD66:AE66"/>
    <mergeCell ref="X68:Y68"/>
    <mergeCell ref="X67:Y67"/>
    <mergeCell ref="R68:S68"/>
    <mergeCell ref="AF66:AG66"/>
    <mergeCell ref="AB66:AC66"/>
    <mergeCell ref="Z65:AA65"/>
    <mergeCell ref="A70:B70"/>
    <mergeCell ref="C70:M70"/>
    <mergeCell ref="N70:O70"/>
    <mergeCell ref="P70:Q70"/>
    <mergeCell ref="R67:S67"/>
    <mergeCell ref="T67:U67"/>
    <mergeCell ref="N74:O74"/>
    <mergeCell ref="X71:Y71"/>
    <mergeCell ref="A67:B67"/>
    <mergeCell ref="C67:M67"/>
    <mergeCell ref="N67:O67"/>
    <mergeCell ref="V68:W68"/>
    <mergeCell ref="A68:B68"/>
    <mergeCell ref="C68:M68"/>
    <mergeCell ref="N68:O68"/>
    <mergeCell ref="P68:Q68"/>
    <mergeCell ref="AD71:AE71"/>
    <mergeCell ref="A69:B69"/>
    <mergeCell ref="C69:M69"/>
    <mergeCell ref="AF74:AG74"/>
    <mergeCell ref="A78:B78"/>
    <mergeCell ref="C78:M78"/>
    <mergeCell ref="N78:O78"/>
    <mergeCell ref="T74:U74"/>
    <mergeCell ref="A74:B74"/>
    <mergeCell ref="C74:M74"/>
    <mergeCell ref="AB75:AC75"/>
    <mergeCell ref="P74:Q74"/>
    <mergeCell ref="AT71:AU71"/>
    <mergeCell ref="AV71:AW71"/>
    <mergeCell ref="Z75:AA75"/>
    <mergeCell ref="AH71:AI71"/>
    <mergeCell ref="AJ71:AK71"/>
    <mergeCell ref="AF73:AG73"/>
    <mergeCell ref="Z73:AA73"/>
    <mergeCell ref="AD73:AE73"/>
    <mergeCell ref="Z74:AA74"/>
    <mergeCell ref="AD74:AE74"/>
    <mergeCell ref="AF76:AG76"/>
    <mergeCell ref="AF75:AG75"/>
    <mergeCell ref="V78:W78"/>
    <mergeCell ref="X78:Y78"/>
    <mergeCell ref="V75:W75"/>
    <mergeCell ref="X77:Y77"/>
    <mergeCell ref="AB76:AC76"/>
    <mergeCell ref="AD76:AE76"/>
    <mergeCell ref="P76:Q76"/>
    <mergeCell ref="AD75:AE75"/>
    <mergeCell ref="Z71:AA71"/>
    <mergeCell ref="N71:O71"/>
    <mergeCell ref="P71:Q71"/>
    <mergeCell ref="X74:Y74"/>
    <mergeCell ref="AB71:AC71"/>
    <mergeCell ref="AB73:AC73"/>
    <mergeCell ref="X73:Y73"/>
    <mergeCell ref="AB74:AC74"/>
    <mergeCell ref="C75:M75"/>
    <mergeCell ref="A76:B76"/>
    <mergeCell ref="T73:U73"/>
    <mergeCell ref="T76:U76"/>
    <mergeCell ref="R74:S74"/>
    <mergeCell ref="T75:U75"/>
    <mergeCell ref="A75:B75"/>
    <mergeCell ref="N75:O75"/>
    <mergeCell ref="C76:M76"/>
    <mergeCell ref="N76:O76"/>
    <mergeCell ref="P80:Q80"/>
    <mergeCell ref="T78:U78"/>
    <mergeCell ref="V73:W73"/>
    <mergeCell ref="V71:W71"/>
    <mergeCell ref="A77:B77"/>
    <mergeCell ref="V74:W74"/>
    <mergeCell ref="A71:B71"/>
    <mergeCell ref="C71:M71"/>
    <mergeCell ref="V76:W76"/>
    <mergeCell ref="C77:M77"/>
    <mergeCell ref="Z77:AA77"/>
    <mergeCell ref="N79:O79"/>
    <mergeCell ref="V80:W80"/>
    <mergeCell ref="V77:W77"/>
    <mergeCell ref="R77:S77"/>
    <mergeCell ref="P79:Q79"/>
    <mergeCell ref="R78:S78"/>
    <mergeCell ref="P78:Q78"/>
    <mergeCell ref="N77:O77"/>
    <mergeCell ref="P77:Q77"/>
    <mergeCell ref="X76:Y76"/>
    <mergeCell ref="R76:S76"/>
    <mergeCell ref="Z76:AA76"/>
    <mergeCell ref="X75:Y75"/>
    <mergeCell ref="AB81:AC81"/>
    <mergeCell ref="T79:U79"/>
    <mergeCell ref="T77:U77"/>
    <mergeCell ref="Z79:AA79"/>
    <mergeCell ref="AB77:AC77"/>
    <mergeCell ref="Z78:AA78"/>
    <mergeCell ref="A104:B104"/>
    <mergeCell ref="A83:B83"/>
    <mergeCell ref="C83:M83"/>
    <mergeCell ref="A86:B86"/>
    <mergeCell ref="C86:M86"/>
    <mergeCell ref="A88:B88"/>
    <mergeCell ref="C88:M88"/>
    <mergeCell ref="A99:B99"/>
    <mergeCell ref="C99:M99"/>
    <mergeCell ref="A100:B100"/>
    <mergeCell ref="R83:S83"/>
    <mergeCell ref="T83:U83"/>
    <mergeCell ref="R80:S80"/>
    <mergeCell ref="T80:U80"/>
    <mergeCell ref="A79:B79"/>
    <mergeCell ref="C79:M79"/>
    <mergeCell ref="A81:B81"/>
    <mergeCell ref="A80:B80"/>
    <mergeCell ref="C80:M80"/>
    <mergeCell ref="N80:O80"/>
    <mergeCell ref="AD85:AE85"/>
    <mergeCell ref="AD79:AE79"/>
    <mergeCell ref="AB80:AC80"/>
    <mergeCell ref="AD80:AE80"/>
    <mergeCell ref="X79:Y79"/>
    <mergeCell ref="Z80:AA80"/>
    <mergeCell ref="AD81:AE81"/>
    <mergeCell ref="T82:U82"/>
    <mergeCell ref="X86:Y86"/>
    <mergeCell ref="Z86:AA86"/>
    <mergeCell ref="Z82:AA82"/>
    <mergeCell ref="AD82:AE82"/>
    <mergeCell ref="AB84:AC84"/>
    <mergeCell ref="Z85:AA85"/>
    <mergeCell ref="AB85:AC85"/>
    <mergeCell ref="AD83:AE83"/>
    <mergeCell ref="AD84:AE84"/>
    <mergeCell ref="AF86:AG86"/>
    <mergeCell ref="V83:W83"/>
    <mergeCell ref="Z84:AA84"/>
    <mergeCell ref="P109:Q109"/>
    <mergeCell ref="X80:Y80"/>
    <mergeCell ref="V104:W104"/>
    <mergeCell ref="X104:Y104"/>
    <mergeCell ref="P82:Q82"/>
    <mergeCell ref="R107:S107"/>
    <mergeCell ref="R82:S82"/>
    <mergeCell ref="AB79:AC79"/>
    <mergeCell ref="AD78:AE78"/>
    <mergeCell ref="AB78:AC78"/>
    <mergeCell ref="N111:O111"/>
    <mergeCell ref="P111:Q111"/>
    <mergeCell ref="AF80:AG80"/>
    <mergeCell ref="R79:S79"/>
    <mergeCell ref="AF79:AG79"/>
    <mergeCell ref="V79:W79"/>
    <mergeCell ref="AF85:AG85"/>
    <mergeCell ref="AD77:AE77"/>
    <mergeCell ref="AF82:AG82"/>
    <mergeCell ref="AF83:AG83"/>
    <mergeCell ref="AF84:AG84"/>
    <mergeCell ref="AF77:AG77"/>
    <mergeCell ref="AF78:AG78"/>
    <mergeCell ref="C81:M81"/>
    <mergeCell ref="N81:O81"/>
    <mergeCell ref="P81:Q81"/>
    <mergeCell ref="A82:B82"/>
    <mergeCell ref="C82:M82"/>
    <mergeCell ref="N82:O82"/>
    <mergeCell ref="A109:B109"/>
    <mergeCell ref="T108:U108"/>
    <mergeCell ref="V108:W108"/>
    <mergeCell ref="C105:M105"/>
    <mergeCell ref="N105:O105"/>
    <mergeCell ref="P105:Q105"/>
    <mergeCell ref="T105:U105"/>
    <mergeCell ref="V105:W105"/>
    <mergeCell ref="A107:B107"/>
    <mergeCell ref="C107:M107"/>
    <mergeCell ref="A84:B84"/>
    <mergeCell ref="AF112:AG112"/>
    <mergeCell ref="A113:B113"/>
    <mergeCell ref="C113:M113"/>
    <mergeCell ref="N113:O113"/>
    <mergeCell ref="P113:Q113"/>
    <mergeCell ref="R113:S113"/>
    <mergeCell ref="AD112:AE112"/>
    <mergeCell ref="AF108:AG108"/>
    <mergeCell ref="V113:W113"/>
    <mergeCell ref="T111:U111"/>
    <mergeCell ref="AB112:AC112"/>
    <mergeCell ref="X113:Y113"/>
    <mergeCell ref="Z113:AA113"/>
    <mergeCell ref="AB113:AC113"/>
    <mergeCell ref="V112:W112"/>
    <mergeCell ref="X112:Y112"/>
    <mergeCell ref="Z112:AA112"/>
    <mergeCell ref="V111:W111"/>
    <mergeCell ref="T113:U113"/>
    <mergeCell ref="C115:M115"/>
    <mergeCell ref="N115:O115"/>
    <mergeCell ref="P115:Q115"/>
    <mergeCell ref="R115:S115"/>
    <mergeCell ref="A117:B117"/>
    <mergeCell ref="A115:B115"/>
    <mergeCell ref="A118:B118"/>
    <mergeCell ref="C118:M118"/>
    <mergeCell ref="N118:O118"/>
    <mergeCell ref="P118:Q118"/>
    <mergeCell ref="A114:B114"/>
    <mergeCell ref="C114:M114"/>
    <mergeCell ref="N114:O114"/>
    <mergeCell ref="R119:S119"/>
    <mergeCell ref="T119:U119"/>
    <mergeCell ref="A119:B119"/>
    <mergeCell ref="C119:M119"/>
    <mergeCell ref="N119:O119"/>
    <mergeCell ref="P119:Q119"/>
    <mergeCell ref="Z114:AA114"/>
    <mergeCell ref="AD114:AE114"/>
    <mergeCell ref="T115:U115"/>
    <mergeCell ref="AB114:AC114"/>
    <mergeCell ref="X115:Y115"/>
    <mergeCell ref="Z115:AA115"/>
    <mergeCell ref="P117:Q117"/>
    <mergeCell ref="Z116:AA116"/>
    <mergeCell ref="T117:U117"/>
    <mergeCell ref="V117:W117"/>
    <mergeCell ref="X117:Y117"/>
    <mergeCell ref="Z117:AA117"/>
    <mergeCell ref="R117:S117"/>
    <mergeCell ref="AB117:AC117"/>
    <mergeCell ref="A116:B116"/>
    <mergeCell ref="C116:M116"/>
    <mergeCell ref="N116:O116"/>
    <mergeCell ref="P116:Q116"/>
    <mergeCell ref="R116:S116"/>
    <mergeCell ref="T116:U116"/>
    <mergeCell ref="V116:W116"/>
    <mergeCell ref="C117:M117"/>
    <mergeCell ref="N117:O117"/>
    <mergeCell ref="AF116:AG116"/>
    <mergeCell ref="V115:W115"/>
    <mergeCell ref="AB118:AC118"/>
    <mergeCell ref="AD118:AE118"/>
    <mergeCell ref="AF118:AG118"/>
    <mergeCell ref="AB116:AC116"/>
    <mergeCell ref="AD116:AE116"/>
    <mergeCell ref="AB115:AC115"/>
    <mergeCell ref="AD115:AE115"/>
    <mergeCell ref="X116:Y116"/>
    <mergeCell ref="Z121:AA121"/>
    <mergeCell ref="V119:W119"/>
    <mergeCell ref="AF117:AG117"/>
    <mergeCell ref="R118:S118"/>
    <mergeCell ref="T118:U118"/>
    <mergeCell ref="V118:W118"/>
    <mergeCell ref="X118:Y118"/>
    <mergeCell ref="Z118:AA118"/>
    <mergeCell ref="AD117:AE117"/>
    <mergeCell ref="AF119:AG119"/>
    <mergeCell ref="A121:B121"/>
    <mergeCell ref="C121:M121"/>
    <mergeCell ref="N121:O121"/>
    <mergeCell ref="P121:Q121"/>
    <mergeCell ref="R121:S121"/>
    <mergeCell ref="T121:U121"/>
    <mergeCell ref="AD120:AE120"/>
    <mergeCell ref="X119:Y119"/>
    <mergeCell ref="Z119:AA119"/>
    <mergeCell ref="AB119:AC119"/>
    <mergeCell ref="AD119:AE119"/>
    <mergeCell ref="AF120:AG120"/>
    <mergeCell ref="AD122:AE122"/>
    <mergeCell ref="AB121:AC121"/>
    <mergeCell ref="AD121:AE121"/>
    <mergeCell ref="A120:B120"/>
    <mergeCell ref="C120:M120"/>
    <mergeCell ref="N120:O120"/>
    <mergeCell ref="P120:Q120"/>
    <mergeCell ref="T120:U120"/>
    <mergeCell ref="V120:W120"/>
    <mergeCell ref="X120:Y120"/>
    <mergeCell ref="T123:U123"/>
    <mergeCell ref="V123:W123"/>
    <mergeCell ref="X123:Y123"/>
    <mergeCell ref="Z123:AA123"/>
    <mergeCell ref="R120:S120"/>
    <mergeCell ref="AB120:AC120"/>
    <mergeCell ref="AB122:AC122"/>
    <mergeCell ref="Z120:AA120"/>
    <mergeCell ref="V121:W121"/>
    <mergeCell ref="X121:Y121"/>
    <mergeCell ref="AF122:AG122"/>
    <mergeCell ref="A123:B123"/>
    <mergeCell ref="C123:M123"/>
    <mergeCell ref="N123:O123"/>
    <mergeCell ref="P123:Q123"/>
    <mergeCell ref="R123:S123"/>
    <mergeCell ref="AB123:AC123"/>
    <mergeCell ref="AD123:AE123"/>
    <mergeCell ref="X122:Y122"/>
    <mergeCell ref="Z122:AA122"/>
    <mergeCell ref="X125:Y125"/>
    <mergeCell ref="Z125:AA125"/>
    <mergeCell ref="AF121:AG121"/>
    <mergeCell ref="A122:B122"/>
    <mergeCell ref="C122:M122"/>
    <mergeCell ref="N122:O122"/>
    <mergeCell ref="P122:Q122"/>
    <mergeCell ref="R122:S122"/>
    <mergeCell ref="T122:U122"/>
    <mergeCell ref="V122:W122"/>
    <mergeCell ref="AB124:AC124"/>
    <mergeCell ref="AD124:AE124"/>
    <mergeCell ref="AF124:AG124"/>
    <mergeCell ref="A125:B125"/>
    <mergeCell ref="C125:M125"/>
    <mergeCell ref="N125:O125"/>
    <mergeCell ref="P125:Q125"/>
    <mergeCell ref="R125:S125"/>
    <mergeCell ref="T125:U125"/>
    <mergeCell ref="V125:W125"/>
    <mergeCell ref="AF123:AG123"/>
    <mergeCell ref="A124:B124"/>
    <mergeCell ref="C124:M124"/>
    <mergeCell ref="N124:O124"/>
    <mergeCell ref="P124:Q124"/>
    <mergeCell ref="R124:S124"/>
    <mergeCell ref="T124:U124"/>
    <mergeCell ref="V124:W124"/>
    <mergeCell ref="X124:Y124"/>
    <mergeCell ref="Z124:AA124"/>
    <mergeCell ref="A129:B129"/>
    <mergeCell ref="C129:M129"/>
    <mergeCell ref="N129:O129"/>
    <mergeCell ref="P129:Q129"/>
    <mergeCell ref="R129:S129"/>
    <mergeCell ref="AB129:AC129"/>
    <mergeCell ref="AB125:AC125"/>
    <mergeCell ref="AD125:AE125"/>
    <mergeCell ref="X127:Y127"/>
    <mergeCell ref="Z127:AA127"/>
    <mergeCell ref="T127:U127"/>
    <mergeCell ref="V127:W127"/>
    <mergeCell ref="AB127:AC127"/>
    <mergeCell ref="AD127:AE127"/>
    <mergeCell ref="AB126:AC126"/>
    <mergeCell ref="AD126:AE126"/>
    <mergeCell ref="A127:B127"/>
    <mergeCell ref="C127:M127"/>
    <mergeCell ref="N127:O127"/>
    <mergeCell ref="P127:Q127"/>
    <mergeCell ref="R127:S127"/>
    <mergeCell ref="T126:U126"/>
    <mergeCell ref="AF125:AG125"/>
    <mergeCell ref="A126:B126"/>
    <mergeCell ref="C126:M126"/>
    <mergeCell ref="N126:O126"/>
    <mergeCell ref="P126:Q126"/>
    <mergeCell ref="R126:S126"/>
    <mergeCell ref="AF126:AG126"/>
    <mergeCell ref="V126:W126"/>
    <mergeCell ref="X126:Y126"/>
    <mergeCell ref="Z126:AA126"/>
    <mergeCell ref="C128:M128"/>
    <mergeCell ref="N128:O128"/>
    <mergeCell ref="P128:Q128"/>
    <mergeCell ref="X128:Y128"/>
    <mergeCell ref="Z128:AA128"/>
    <mergeCell ref="AB128:AC128"/>
    <mergeCell ref="V128:W128"/>
    <mergeCell ref="R128:S128"/>
    <mergeCell ref="T128:U128"/>
    <mergeCell ref="P131:Q131"/>
    <mergeCell ref="R130:S130"/>
    <mergeCell ref="T130:U130"/>
    <mergeCell ref="AB130:AC130"/>
    <mergeCell ref="AD130:AE130"/>
    <mergeCell ref="AF127:AG127"/>
    <mergeCell ref="AF128:AG128"/>
    <mergeCell ref="Z129:AA129"/>
    <mergeCell ref="AF129:AG129"/>
    <mergeCell ref="V132:W132"/>
    <mergeCell ref="X132:Y132"/>
    <mergeCell ref="V131:W131"/>
    <mergeCell ref="T131:U131"/>
    <mergeCell ref="V130:W130"/>
    <mergeCell ref="X130:Y130"/>
    <mergeCell ref="AD128:AE128"/>
    <mergeCell ref="T129:U129"/>
    <mergeCell ref="V129:W129"/>
    <mergeCell ref="X129:Y129"/>
    <mergeCell ref="A130:B130"/>
    <mergeCell ref="C130:M130"/>
    <mergeCell ref="N130:O130"/>
    <mergeCell ref="P130:Q130"/>
    <mergeCell ref="AD129:AE129"/>
    <mergeCell ref="A128:B128"/>
    <mergeCell ref="AH133:AI133"/>
    <mergeCell ref="AJ133:AK133"/>
    <mergeCell ref="AV132:AW132"/>
    <mergeCell ref="A133:B133"/>
    <mergeCell ref="C133:M133"/>
    <mergeCell ref="N133:O133"/>
    <mergeCell ref="P133:Q133"/>
    <mergeCell ref="R133:S133"/>
    <mergeCell ref="AN132:AO132"/>
    <mergeCell ref="AP132:AQ132"/>
    <mergeCell ref="AP133:AQ133"/>
    <mergeCell ref="AV133:AW133"/>
    <mergeCell ref="AL133:AM133"/>
    <mergeCell ref="AN133:AO133"/>
    <mergeCell ref="AR133:AS133"/>
    <mergeCell ref="AT133:AU133"/>
    <mergeCell ref="A131:B131"/>
    <mergeCell ref="C131:M131"/>
    <mergeCell ref="N131:O131"/>
    <mergeCell ref="Z132:AA132"/>
    <mergeCell ref="A132:B132"/>
    <mergeCell ref="C132:M132"/>
    <mergeCell ref="N132:O132"/>
    <mergeCell ref="P132:Q132"/>
    <mergeCell ref="R131:S131"/>
    <mergeCell ref="R132:S132"/>
    <mergeCell ref="N136:O136"/>
    <mergeCell ref="AF136:AG136"/>
    <mergeCell ref="T132:U132"/>
    <mergeCell ref="V133:W133"/>
    <mergeCell ref="X133:Y133"/>
    <mergeCell ref="Z133:AA133"/>
    <mergeCell ref="AB133:AC133"/>
    <mergeCell ref="AD133:AE133"/>
    <mergeCell ref="AF132:AG132"/>
    <mergeCell ref="AB132:AC132"/>
    <mergeCell ref="P138:Q138"/>
    <mergeCell ref="R138:S138"/>
    <mergeCell ref="T138:U138"/>
    <mergeCell ref="AF130:AG130"/>
    <mergeCell ref="AD131:AE131"/>
    <mergeCell ref="AF131:AG131"/>
    <mergeCell ref="Z130:AA130"/>
    <mergeCell ref="AF138:AG138"/>
    <mergeCell ref="AD132:AE132"/>
    <mergeCell ref="X131:Y131"/>
    <mergeCell ref="AJ139:AK139"/>
    <mergeCell ref="Z131:AA131"/>
    <mergeCell ref="AB131:AC131"/>
    <mergeCell ref="A135:AW135"/>
    <mergeCell ref="A136:B136"/>
    <mergeCell ref="T136:U136"/>
    <mergeCell ref="V136:W136"/>
    <mergeCell ref="X136:Y136"/>
    <mergeCell ref="Z136:AA136"/>
    <mergeCell ref="V139:W139"/>
    <mergeCell ref="AT132:AU132"/>
    <mergeCell ref="AJ132:AK132"/>
    <mergeCell ref="AL132:AM132"/>
    <mergeCell ref="AH132:AI132"/>
    <mergeCell ref="AR132:AS132"/>
    <mergeCell ref="A137:B137"/>
    <mergeCell ref="C137:M137"/>
    <mergeCell ref="N137:O137"/>
    <mergeCell ref="P137:Q137"/>
    <mergeCell ref="C136:M136"/>
    <mergeCell ref="Z137:AA137"/>
    <mergeCell ref="P136:Q136"/>
    <mergeCell ref="R136:S136"/>
    <mergeCell ref="AL139:AM139"/>
    <mergeCell ref="X139:Y139"/>
    <mergeCell ref="Z139:AA139"/>
    <mergeCell ref="AB138:AC138"/>
    <mergeCell ref="AD138:AE138"/>
    <mergeCell ref="R137:S137"/>
    <mergeCell ref="AB137:AC137"/>
    <mergeCell ref="AV139:AW139"/>
    <mergeCell ref="A140:AW140"/>
    <mergeCell ref="A141:B141"/>
    <mergeCell ref="C141:M141"/>
    <mergeCell ref="N141:O141"/>
    <mergeCell ref="P141:Q141"/>
    <mergeCell ref="AR139:AS139"/>
    <mergeCell ref="AT139:AU139"/>
    <mergeCell ref="AD139:AE139"/>
    <mergeCell ref="AP139:AQ139"/>
    <mergeCell ref="T137:U137"/>
    <mergeCell ref="V137:W137"/>
    <mergeCell ref="A134:AW134"/>
    <mergeCell ref="T133:U133"/>
    <mergeCell ref="AF137:AG137"/>
    <mergeCell ref="AD137:AE137"/>
    <mergeCell ref="X137:Y137"/>
    <mergeCell ref="AF133:AG133"/>
    <mergeCell ref="AB136:AC136"/>
    <mergeCell ref="AD136:AE136"/>
    <mergeCell ref="X138:Y138"/>
    <mergeCell ref="Z138:AA138"/>
    <mergeCell ref="A138:B138"/>
    <mergeCell ref="C138:M138"/>
    <mergeCell ref="V138:W138"/>
    <mergeCell ref="N139:O139"/>
    <mergeCell ref="P139:Q139"/>
    <mergeCell ref="R139:S139"/>
    <mergeCell ref="T139:U139"/>
    <mergeCell ref="N138:O138"/>
    <mergeCell ref="X144:Y144"/>
    <mergeCell ref="AH139:AI139"/>
    <mergeCell ref="AD143:AE143"/>
    <mergeCell ref="AF143:AG143"/>
    <mergeCell ref="AD142:AE142"/>
    <mergeCell ref="AF142:AG142"/>
    <mergeCell ref="AB139:AC139"/>
    <mergeCell ref="AF139:AG139"/>
    <mergeCell ref="AB142:AC142"/>
    <mergeCell ref="Z143:AA143"/>
    <mergeCell ref="AB143:AC143"/>
    <mergeCell ref="Z144:AA144"/>
    <mergeCell ref="AB144:AC144"/>
    <mergeCell ref="A144:B144"/>
    <mergeCell ref="C144:M144"/>
    <mergeCell ref="N144:O144"/>
    <mergeCell ref="P144:Q144"/>
    <mergeCell ref="V144:W144"/>
    <mergeCell ref="T143:U143"/>
    <mergeCell ref="A143:B143"/>
    <mergeCell ref="C143:M143"/>
    <mergeCell ref="N143:O143"/>
    <mergeCell ref="P143:Q143"/>
    <mergeCell ref="Z142:AA142"/>
    <mergeCell ref="A142:B142"/>
    <mergeCell ref="C142:M142"/>
    <mergeCell ref="N142:O142"/>
    <mergeCell ref="N145:O145"/>
    <mergeCell ref="V143:W143"/>
    <mergeCell ref="X143:Y143"/>
    <mergeCell ref="R142:S142"/>
    <mergeCell ref="T142:U142"/>
    <mergeCell ref="V142:W142"/>
    <mergeCell ref="X142:Y142"/>
    <mergeCell ref="N146:O146"/>
    <mergeCell ref="P146:Q146"/>
    <mergeCell ref="A146:B146"/>
    <mergeCell ref="C146:M146"/>
    <mergeCell ref="A145:B145"/>
    <mergeCell ref="C145:M145"/>
    <mergeCell ref="AD144:AE144"/>
    <mergeCell ref="AF144:AG144"/>
    <mergeCell ref="AN139:AO139"/>
    <mergeCell ref="P142:Q142"/>
    <mergeCell ref="R145:S145"/>
    <mergeCell ref="T145:U145"/>
    <mergeCell ref="R144:S144"/>
    <mergeCell ref="T144:U144"/>
    <mergeCell ref="P145:Q145"/>
    <mergeCell ref="R143:S143"/>
    <mergeCell ref="A139:B139"/>
    <mergeCell ref="C139:M139"/>
    <mergeCell ref="AD141:AE141"/>
    <mergeCell ref="AF141:AG141"/>
    <mergeCell ref="V141:W141"/>
    <mergeCell ref="X141:Y141"/>
    <mergeCell ref="R141:S141"/>
    <mergeCell ref="T141:U141"/>
    <mergeCell ref="Z141:AA141"/>
    <mergeCell ref="AB141:AC141"/>
    <mergeCell ref="AF145:AG145"/>
    <mergeCell ref="V145:W145"/>
    <mergeCell ref="X145:Y145"/>
    <mergeCell ref="Z145:AA145"/>
    <mergeCell ref="AB145:AC145"/>
    <mergeCell ref="AD145:AE145"/>
    <mergeCell ref="AD147:AE147"/>
    <mergeCell ref="AF147:AG147"/>
    <mergeCell ref="AD148:AE148"/>
    <mergeCell ref="AF148:AG148"/>
    <mergeCell ref="Z148:AA148"/>
    <mergeCell ref="AB148:AC148"/>
    <mergeCell ref="Z147:AA147"/>
    <mergeCell ref="AB147:AC147"/>
    <mergeCell ref="Z146:AA146"/>
    <mergeCell ref="AB146:AC146"/>
    <mergeCell ref="V146:W146"/>
    <mergeCell ref="X146:Y146"/>
    <mergeCell ref="R148:S148"/>
    <mergeCell ref="T148:U148"/>
    <mergeCell ref="A147:B147"/>
    <mergeCell ref="C147:M147"/>
    <mergeCell ref="N147:O147"/>
    <mergeCell ref="P147:Q147"/>
    <mergeCell ref="AD146:AE146"/>
    <mergeCell ref="AF146:AG146"/>
    <mergeCell ref="R147:S147"/>
    <mergeCell ref="T147:U147"/>
    <mergeCell ref="V147:W147"/>
    <mergeCell ref="X147:Y147"/>
    <mergeCell ref="A149:B149"/>
    <mergeCell ref="C149:M149"/>
    <mergeCell ref="N149:O149"/>
    <mergeCell ref="P149:Q149"/>
    <mergeCell ref="R146:S146"/>
    <mergeCell ref="T146:U146"/>
    <mergeCell ref="A148:B148"/>
    <mergeCell ref="C148:M148"/>
    <mergeCell ref="N148:O148"/>
    <mergeCell ref="P148:Q148"/>
    <mergeCell ref="R150:S150"/>
    <mergeCell ref="T150:U150"/>
    <mergeCell ref="Z149:AA149"/>
    <mergeCell ref="R149:S149"/>
    <mergeCell ref="T149:U149"/>
    <mergeCell ref="V149:W149"/>
    <mergeCell ref="X149:Y149"/>
    <mergeCell ref="A150:B150"/>
    <mergeCell ref="C150:M150"/>
    <mergeCell ref="N150:O150"/>
    <mergeCell ref="P150:Q150"/>
    <mergeCell ref="AR155:AS155"/>
    <mergeCell ref="AH151:AI151"/>
    <mergeCell ref="AJ151:AK151"/>
    <mergeCell ref="AL151:AM151"/>
    <mergeCell ref="AN151:AO151"/>
    <mergeCell ref="A153:AW153"/>
    <mergeCell ref="V148:W148"/>
    <mergeCell ref="X148:Y148"/>
    <mergeCell ref="P154:Q154"/>
    <mergeCell ref="AL152:AM152"/>
    <mergeCell ref="AB149:AC149"/>
    <mergeCell ref="P151:Q151"/>
    <mergeCell ref="T151:U151"/>
    <mergeCell ref="V151:W151"/>
    <mergeCell ref="Z154:AA154"/>
    <mergeCell ref="R154:S154"/>
    <mergeCell ref="V150:W150"/>
    <mergeCell ref="X150:Y150"/>
    <mergeCell ref="A152:B152"/>
    <mergeCell ref="C152:M152"/>
    <mergeCell ref="R151:S151"/>
    <mergeCell ref="A151:B151"/>
    <mergeCell ref="C151:M151"/>
    <mergeCell ref="N151:O151"/>
    <mergeCell ref="N152:O152"/>
    <mergeCell ref="P152:Q152"/>
    <mergeCell ref="AV151:AW151"/>
    <mergeCell ref="AP151:AQ151"/>
    <mergeCell ref="AR151:AS151"/>
    <mergeCell ref="AT151:AU151"/>
    <mergeCell ref="AN152:AO152"/>
    <mergeCell ref="A155:B155"/>
    <mergeCell ref="A154:B154"/>
    <mergeCell ref="C154:M154"/>
    <mergeCell ref="N154:O154"/>
    <mergeCell ref="X154:Y154"/>
    <mergeCell ref="X151:Y151"/>
    <mergeCell ref="AR154:AS154"/>
    <mergeCell ref="AN154:AO154"/>
    <mergeCell ref="AP154:AQ154"/>
    <mergeCell ref="AF154:AG154"/>
    <mergeCell ref="AH154:AI154"/>
    <mergeCell ref="AL154:AM154"/>
    <mergeCell ref="V152:W152"/>
    <mergeCell ref="X152:Y152"/>
    <mergeCell ref="AP152:AQ152"/>
    <mergeCell ref="AR152:AS152"/>
    <mergeCell ref="R152:S152"/>
    <mergeCell ref="T152:U152"/>
    <mergeCell ref="AV152:AW152"/>
    <mergeCell ref="Z152:AA152"/>
    <mergeCell ref="AB152:AC152"/>
    <mergeCell ref="AD152:AE152"/>
    <mergeCell ref="AF152:AG152"/>
    <mergeCell ref="AH152:AI152"/>
    <mergeCell ref="AJ152:AK152"/>
    <mergeCell ref="AT152:AU152"/>
    <mergeCell ref="AB159:AC159"/>
    <mergeCell ref="A156:B156"/>
    <mergeCell ref="C156:M156"/>
    <mergeCell ref="N156:O156"/>
    <mergeCell ref="P156:Q156"/>
    <mergeCell ref="R156:S156"/>
    <mergeCell ref="T156:U156"/>
    <mergeCell ref="V156:W156"/>
    <mergeCell ref="A159:B159"/>
    <mergeCell ref="AD149:AE149"/>
    <mergeCell ref="AF149:AG149"/>
    <mergeCell ref="Z151:AA151"/>
    <mergeCell ref="AB151:AC151"/>
    <mergeCell ref="AD150:AE150"/>
    <mergeCell ref="AF150:AG150"/>
    <mergeCell ref="AD151:AE151"/>
    <mergeCell ref="AF151:AG151"/>
    <mergeCell ref="Z150:AA150"/>
    <mergeCell ref="AB150:AC150"/>
    <mergeCell ref="AV162:AW162"/>
    <mergeCell ref="AF155:AG155"/>
    <mergeCell ref="AJ154:AK154"/>
    <mergeCell ref="T155:U155"/>
    <mergeCell ref="V155:W155"/>
    <mergeCell ref="AB154:AC154"/>
    <mergeCell ref="AD154:AE154"/>
    <mergeCell ref="T154:U154"/>
    <mergeCell ref="X155:Y155"/>
    <mergeCell ref="Z155:AA155"/>
    <mergeCell ref="AT162:AU162"/>
    <mergeCell ref="AD155:AE155"/>
    <mergeCell ref="V154:W154"/>
    <mergeCell ref="AL164:AM164"/>
    <mergeCell ref="AR165:AS165"/>
    <mergeCell ref="A161:AW161"/>
    <mergeCell ref="A162:B162"/>
    <mergeCell ref="C162:M162"/>
    <mergeCell ref="T160:U160"/>
    <mergeCell ref="AP165:AQ165"/>
    <mergeCell ref="C155:M155"/>
    <mergeCell ref="N155:O155"/>
    <mergeCell ref="P155:Q155"/>
    <mergeCell ref="R155:S155"/>
    <mergeCell ref="AB162:AC162"/>
    <mergeCell ref="AV159:AW159"/>
    <mergeCell ref="AL160:AM160"/>
    <mergeCell ref="AN160:AO160"/>
    <mergeCell ref="AP160:AQ160"/>
    <mergeCell ref="AR160:AS160"/>
    <mergeCell ref="R160:S160"/>
    <mergeCell ref="AP155:AQ155"/>
    <mergeCell ref="V159:W159"/>
    <mergeCell ref="X159:Y159"/>
    <mergeCell ref="Z159:AA159"/>
    <mergeCell ref="T159:U159"/>
    <mergeCell ref="V160:W160"/>
    <mergeCell ref="X160:Y160"/>
    <mergeCell ref="AB155:AC155"/>
    <mergeCell ref="Z156:AA156"/>
    <mergeCell ref="AD159:AE159"/>
    <mergeCell ref="AF159:AG159"/>
    <mergeCell ref="N162:O162"/>
    <mergeCell ref="P162:Q162"/>
    <mergeCell ref="R162:S162"/>
    <mergeCell ref="C159:M159"/>
    <mergeCell ref="N159:O159"/>
    <mergeCell ref="P159:Q159"/>
    <mergeCell ref="R159:S159"/>
    <mergeCell ref="N160:O160"/>
    <mergeCell ref="AV156:AW156"/>
    <mergeCell ref="AJ160:AK160"/>
    <mergeCell ref="AJ156:AK156"/>
    <mergeCell ref="AL156:AM156"/>
    <mergeCell ref="AR156:AS156"/>
    <mergeCell ref="AT156:AU156"/>
    <mergeCell ref="AT159:AU159"/>
    <mergeCell ref="AV160:AW160"/>
    <mergeCell ref="AT160:AU160"/>
    <mergeCell ref="AD156:AE156"/>
    <mergeCell ref="AB160:AC160"/>
    <mergeCell ref="AD160:AE160"/>
    <mergeCell ref="AF160:AG160"/>
    <mergeCell ref="A158:AW158"/>
    <mergeCell ref="AB156:AC156"/>
    <mergeCell ref="AN156:AO156"/>
    <mergeCell ref="AP156:AQ156"/>
    <mergeCell ref="AF156:AG156"/>
    <mergeCell ref="AH156:AI156"/>
    <mergeCell ref="A160:B160"/>
    <mergeCell ref="C160:M160"/>
    <mergeCell ref="AJ162:AK162"/>
    <mergeCell ref="Z162:AA162"/>
    <mergeCell ref="AH160:AI160"/>
    <mergeCell ref="T162:U162"/>
    <mergeCell ref="V162:W162"/>
    <mergeCell ref="X162:Y162"/>
    <mergeCell ref="Z160:AA160"/>
    <mergeCell ref="P160:Q160"/>
    <mergeCell ref="X156:Y156"/>
    <mergeCell ref="A170:B170"/>
    <mergeCell ref="C170:AG170"/>
    <mergeCell ref="A169:B169"/>
    <mergeCell ref="C169:AG169"/>
    <mergeCell ref="AB163:AC163"/>
    <mergeCell ref="R163:S163"/>
    <mergeCell ref="AD162:AE162"/>
    <mergeCell ref="AF162:AG162"/>
    <mergeCell ref="V163:W163"/>
    <mergeCell ref="AL165:AM165"/>
    <mergeCell ref="C164:M164"/>
    <mergeCell ref="N164:O164"/>
    <mergeCell ref="AJ165:AK165"/>
    <mergeCell ref="Z165:AA165"/>
    <mergeCell ref="AH165:AI165"/>
    <mergeCell ref="T164:U164"/>
    <mergeCell ref="AB165:AC165"/>
    <mergeCell ref="AD165:AE165"/>
    <mergeCell ref="A165:B165"/>
    <mergeCell ref="C165:S165"/>
    <mergeCell ref="T165:U165"/>
    <mergeCell ref="V165:W165"/>
    <mergeCell ref="AR164:AS164"/>
    <mergeCell ref="AF163:AG163"/>
    <mergeCell ref="X164:Y164"/>
    <mergeCell ref="AD163:AE163"/>
    <mergeCell ref="X163:Y163"/>
    <mergeCell ref="AJ164:AK164"/>
    <mergeCell ref="AV163:AW163"/>
    <mergeCell ref="AV166:AW166"/>
    <mergeCell ref="T163:U163"/>
    <mergeCell ref="AF165:AG165"/>
    <mergeCell ref="X165:Y165"/>
    <mergeCell ref="AN164:AO164"/>
    <mergeCell ref="AN165:AO165"/>
    <mergeCell ref="Z163:AA163"/>
    <mergeCell ref="Z164:AA164"/>
    <mergeCell ref="AB164:AC164"/>
    <mergeCell ref="AN166:AO166"/>
    <mergeCell ref="AJ166:AK166"/>
    <mergeCell ref="AT163:AU163"/>
    <mergeCell ref="AV167:AW167"/>
    <mergeCell ref="AP166:AQ166"/>
    <mergeCell ref="AR166:AS166"/>
    <mergeCell ref="AV164:AW164"/>
    <mergeCell ref="AV165:AW165"/>
    <mergeCell ref="AR167:AS167"/>
    <mergeCell ref="AT167:AU167"/>
    <mergeCell ref="AH167:AI167"/>
    <mergeCell ref="AH166:AI166"/>
    <mergeCell ref="X166:Y166"/>
    <mergeCell ref="A166:B166"/>
    <mergeCell ref="C166:S166"/>
    <mergeCell ref="T166:U166"/>
    <mergeCell ref="AH164:AI164"/>
    <mergeCell ref="P164:Q164"/>
    <mergeCell ref="R164:S164"/>
    <mergeCell ref="V164:W164"/>
    <mergeCell ref="Z166:AA166"/>
    <mergeCell ref="AB166:AC166"/>
    <mergeCell ref="AD166:AE166"/>
    <mergeCell ref="AD164:AE164"/>
    <mergeCell ref="AF164:AG164"/>
    <mergeCell ref="BE168:BF168"/>
    <mergeCell ref="BC167:BD167"/>
    <mergeCell ref="BE167:BF167"/>
    <mergeCell ref="AY167:AZ167"/>
    <mergeCell ref="BA168:BB168"/>
    <mergeCell ref="BC168:BD168"/>
    <mergeCell ref="AY168:AZ168"/>
    <mergeCell ref="BA167:BB167"/>
    <mergeCell ref="A168:B168"/>
    <mergeCell ref="C168:AG168"/>
    <mergeCell ref="AT165:AU165"/>
    <mergeCell ref="AL167:AM167"/>
    <mergeCell ref="AJ167:AK167"/>
    <mergeCell ref="AP167:AQ167"/>
    <mergeCell ref="V166:W166"/>
    <mergeCell ref="AN167:AO167"/>
    <mergeCell ref="A167:B167"/>
    <mergeCell ref="C167:AG167"/>
    <mergeCell ref="AT166:AU166"/>
    <mergeCell ref="AL166:AM166"/>
    <mergeCell ref="AF166:AG166"/>
    <mergeCell ref="A163:B163"/>
    <mergeCell ref="C163:M163"/>
    <mergeCell ref="N163:O163"/>
    <mergeCell ref="P163:Q163"/>
    <mergeCell ref="AP164:AQ164"/>
    <mergeCell ref="AT164:AU164"/>
    <mergeCell ref="A164:B164"/>
  </mergeCells>
  <phoneticPr fontId="22" type="noConversion"/>
  <pageMargins left="0.98425196850393704" right="0.98425196850393704" top="0.98425196850393704" bottom="0.98425196850393704" header="0.51181102362204722" footer="0.51181102362204722"/>
  <pageSetup paperSize="9" scale="64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051</vt:lpstr>
      <vt:lpstr>'051'!Print_Area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EMelnykova@outlook.com</dc:creator>
  <cp:lastModifiedBy>EMelnikova</cp:lastModifiedBy>
  <cp:lastPrinted>2020-06-22T09:24:08Z</cp:lastPrinted>
  <dcterms:created xsi:type="dcterms:W3CDTF">2020-05-01T12:26:26Z</dcterms:created>
  <dcterms:modified xsi:type="dcterms:W3CDTF">2020-06-22T09:24:12Z</dcterms:modified>
</cp:coreProperties>
</file>