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320" windowHeight="11160"/>
  </bookViews>
  <sheets>
    <sheet name="051" sheetId="1" r:id="rId1"/>
  </sheets>
  <definedNames>
    <definedName name="_xlnm.Print_Area" localSheetId="0">'051'!$A$1:$AW$160</definedName>
  </definedNames>
  <calcPr calcId="114210"/>
</workbook>
</file>

<file path=xl/calcChain.xml><?xml version="1.0" encoding="utf-8"?>
<calcChain xmlns="http://schemas.openxmlformats.org/spreadsheetml/2006/main">
  <c r="AJ97" i="1"/>
  <c r="AL97"/>
  <c r="AH97"/>
  <c r="BA96"/>
  <c r="V96"/>
  <c r="X96"/>
  <c r="AF96"/>
  <c r="BA95"/>
  <c r="V95"/>
  <c r="X95"/>
  <c r="AF95"/>
  <c r="BA94"/>
  <c r="V94"/>
  <c r="X94"/>
  <c r="AF94"/>
  <c r="AD111"/>
  <c r="Z111"/>
  <c r="AD110"/>
  <c r="Z110"/>
  <c r="AD109"/>
  <c r="Z109"/>
  <c r="Z87"/>
  <c r="AD87"/>
  <c r="X87"/>
  <c r="Z88"/>
  <c r="AD88"/>
  <c r="Z89"/>
  <c r="AD89"/>
  <c r="X89"/>
  <c r="Z90"/>
  <c r="AD90"/>
  <c r="X90"/>
  <c r="Z91"/>
  <c r="AD91"/>
  <c r="X91"/>
  <c r="Z92"/>
  <c r="AD92"/>
  <c r="Z93"/>
  <c r="AD93"/>
  <c r="X93"/>
  <c r="AD86"/>
  <c r="Z86"/>
  <c r="V93"/>
  <c r="V86"/>
  <c r="V87"/>
  <c r="V88"/>
  <c r="V89"/>
  <c r="V90"/>
  <c r="V91"/>
  <c r="V92"/>
  <c r="V97"/>
  <c r="V62"/>
  <c r="V63"/>
  <c r="V64"/>
  <c r="V84"/>
  <c r="V58"/>
  <c r="V59"/>
  <c r="V60"/>
  <c r="V98"/>
  <c r="V124"/>
  <c r="V102"/>
  <c r="V103"/>
  <c r="V104"/>
  <c r="V106"/>
  <c r="V107"/>
  <c r="V108"/>
  <c r="V109"/>
  <c r="V110"/>
  <c r="V111"/>
  <c r="V112"/>
  <c r="V113"/>
  <c r="V125"/>
  <c r="T97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60"/>
  <c r="T98"/>
  <c r="T124"/>
  <c r="T104"/>
  <c r="T112"/>
  <c r="T113"/>
  <c r="T125"/>
  <c r="BA93"/>
  <c r="BA92"/>
  <c r="X92"/>
  <c r="BA91"/>
  <c r="BA90"/>
  <c r="BA89"/>
  <c r="BA88"/>
  <c r="X88"/>
  <c r="BA87"/>
  <c r="BA86"/>
  <c r="X86"/>
  <c r="AF86"/>
  <c r="AF88"/>
  <c r="AF90"/>
  <c r="AF92"/>
  <c r="AF87"/>
  <c r="AF89"/>
  <c r="AF91"/>
  <c r="AF93"/>
  <c r="BA124"/>
  <c r="AV124"/>
  <c r="AT124"/>
  <c r="AR124"/>
  <c r="AP124"/>
  <c r="AN124"/>
  <c r="AL124"/>
  <c r="AJ124"/>
  <c r="AH124"/>
  <c r="AD124"/>
  <c r="AB124"/>
  <c r="Z124"/>
  <c r="X124"/>
  <c r="BA114"/>
  <c r="V114"/>
  <c r="BA113"/>
  <c r="BA112"/>
  <c r="AV112"/>
  <c r="AT112"/>
  <c r="AR112"/>
  <c r="AP112"/>
  <c r="AN112"/>
  <c r="AL112"/>
  <c r="AJ112"/>
  <c r="AH112"/>
  <c r="AD112"/>
  <c r="AB112"/>
  <c r="Z112"/>
  <c r="BA111"/>
  <c r="X111"/>
  <c r="BA110"/>
  <c r="X110"/>
  <c r="BA109"/>
  <c r="X109"/>
  <c r="AF109"/>
  <c r="BA108"/>
  <c r="X108"/>
  <c r="BA107"/>
  <c r="X107"/>
  <c r="AF107"/>
  <c r="BA106"/>
  <c r="X106"/>
  <c r="BA105"/>
  <c r="BA104"/>
  <c r="AV104"/>
  <c r="AT104"/>
  <c r="AR104"/>
  <c r="AR113"/>
  <c r="AP104"/>
  <c r="AP113"/>
  <c r="AN104"/>
  <c r="AL104"/>
  <c r="AJ104"/>
  <c r="AH104"/>
  <c r="AH113"/>
  <c r="AD104"/>
  <c r="AB104"/>
  <c r="AB113"/>
  <c r="Z104"/>
  <c r="BA103"/>
  <c r="X103"/>
  <c r="AF103"/>
  <c r="BA102"/>
  <c r="X102"/>
  <c r="X104"/>
  <c r="AF102"/>
  <c r="BA101"/>
  <c r="BA100"/>
  <c r="AZ126"/>
  <c r="AZ127"/>
  <c r="AY126"/>
  <c r="AX126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97"/>
  <c r="BA98"/>
  <c r="BA99"/>
  <c r="BA115"/>
  <c r="BA116"/>
  <c r="BA117"/>
  <c r="BA128"/>
  <c r="BA129"/>
  <c r="BA55"/>
  <c r="BA127"/>
  <c r="X126"/>
  <c r="AF126"/>
  <c r="V99"/>
  <c r="Z60"/>
  <c r="AB60"/>
  <c r="AD60"/>
  <c r="AH60"/>
  <c r="AJ60"/>
  <c r="AL60"/>
  <c r="AN60"/>
  <c r="AP60"/>
  <c r="AR60"/>
  <c r="AT60"/>
  <c r="AV60"/>
  <c r="AJ117"/>
  <c r="AH117"/>
  <c r="AF117"/>
  <c r="AD117"/>
  <c r="AB117"/>
  <c r="Z117"/>
  <c r="X116"/>
  <c r="X117"/>
  <c r="AV97"/>
  <c r="AT97"/>
  <c r="AR97"/>
  <c r="AP97"/>
  <c r="AN97"/>
  <c r="AD97"/>
  <c r="AB97"/>
  <c r="Z97"/>
  <c r="AV84"/>
  <c r="AV98"/>
  <c r="AT84"/>
  <c r="AR84"/>
  <c r="AR98"/>
  <c r="AP84"/>
  <c r="AN84"/>
  <c r="AL84"/>
  <c r="AJ84"/>
  <c r="AH84"/>
  <c r="AD84"/>
  <c r="AB84"/>
  <c r="Z84"/>
  <c r="X83"/>
  <c r="AF83"/>
  <c r="X82"/>
  <c r="AF82"/>
  <c r="X81"/>
  <c r="AF81"/>
  <c r="X80"/>
  <c r="AF80"/>
  <c r="X79"/>
  <c r="AF79"/>
  <c r="X78"/>
  <c r="AF78"/>
  <c r="X77"/>
  <c r="AF77"/>
  <c r="X76"/>
  <c r="AF76"/>
  <c r="X75"/>
  <c r="AF75"/>
  <c r="X74"/>
  <c r="AF74"/>
  <c r="X73"/>
  <c r="AF73"/>
  <c r="X72"/>
  <c r="AF72"/>
  <c r="X71"/>
  <c r="AF71"/>
  <c r="X70"/>
  <c r="AF70"/>
  <c r="X69"/>
  <c r="AF69"/>
  <c r="X68"/>
  <c r="AF68"/>
  <c r="X67"/>
  <c r="AF67"/>
  <c r="X66"/>
  <c r="AF66"/>
  <c r="X62"/>
  <c r="AF62"/>
  <c r="X63"/>
  <c r="X64"/>
  <c r="AF64"/>
  <c r="X65"/>
  <c r="AF65"/>
  <c r="X59"/>
  <c r="X58"/>
  <c r="X60"/>
  <c r="AJ113"/>
  <c r="AT98"/>
  <c r="AL113"/>
  <c r="AX127"/>
  <c r="AD98"/>
  <c r="AJ98"/>
  <c r="AJ125"/>
  <c r="AN98"/>
  <c r="AF58"/>
  <c r="AF59"/>
  <c r="AB98"/>
  <c r="AB125"/>
  <c r="AH98"/>
  <c r="AH125"/>
  <c r="AL98"/>
  <c r="AL125"/>
  <c r="Z113"/>
  <c r="AD113"/>
  <c r="AF110"/>
  <c r="Z98"/>
  <c r="Z125"/>
  <c r="BA126"/>
  <c r="AP98"/>
  <c r="AF104"/>
  <c r="X97"/>
  <c r="AF63"/>
  <c r="AF97"/>
  <c r="AT113"/>
  <c r="AF106"/>
  <c r="X112"/>
  <c r="X113"/>
  <c r="AF108"/>
  <c r="AF111"/>
  <c r="AN113"/>
  <c r="AV113"/>
  <c r="AF124"/>
  <c r="AF84"/>
  <c r="X84"/>
  <c r="AD125"/>
  <c r="AF60"/>
  <c r="AF112"/>
  <c r="X98"/>
  <c r="X125"/>
  <c r="AF113"/>
  <c r="AF98"/>
  <c r="AF125"/>
</calcChain>
</file>

<file path=xl/sharedStrings.xml><?xml version="1.0" encoding="utf-8"?>
<sst xmlns="http://schemas.openxmlformats.org/spreadsheetml/2006/main" count="306" uniqueCount="197">
  <si>
    <t xml:space="preserve"> </t>
  </si>
  <si>
    <t>Херсонський державний університет</t>
  </si>
  <si>
    <t>Вересень</t>
  </si>
  <si>
    <t>Жовтень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</si>
  <si>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</si>
  <si>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</si>
  <si>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</si>
  <si>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</si>
  <si>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</si>
  <si>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</si>
  <si>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</si>
  <si>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</si>
  <si>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Екзамени</t>
  </si>
  <si>
    <t>Курсові роботи</t>
  </si>
  <si>
    <t>Семестр</t>
  </si>
  <si>
    <t>С</t>
  </si>
  <si>
    <t>А</t>
  </si>
  <si>
    <t>М.П.</t>
  </si>
  <si>
    <t xml:space="preserve">МІНІСТЕРСТВО ОСВІТИ І НАУКИ УКРАЇНИ </t>
  </si>
  <si>
    <t>Пв</t>
  </si>
  <si>
    <t>ПОЗНАЧЕННЯ:</t>
  </si>
  <si>
    <t>Курс</t>
  </si>
  <si>
    <t>Назва практики</t>
  </si>
  <si>
    <t>Тижні</t>
  </si>
  <si>
    <t>Виробнича</t>
  </si>
  <si>
    <t>Шифр за ОПП</t>
  </si>
  <si>
    <t xml:space="preserve">Розподіл за семестрами </t>
  </si>
  <si>
    <t>Заліки</t>
  </si>
  <si>
    <t>Кількість годин</t>
  </si>
  <si>
    <t>Загальний обсяг</t>
  </si>
  <si>
    <t>Всього</t>
  </si>
  <si>
    <t>у тому числі:</t>
  </si>
  <si>
    <t>лекції</t>
  </si>
  <si>
    <t>лабораторні</t>
  </si>
  <si>
    <t>самостійна робота</t>
  </si>
  <si>
    <t>практичні / семінарські</t>
  </si>
  <si>
    <t xml:space="preserve">Загальна кількість </t>
  </si>
  <si>
    <t>Кількість годин на тиждень</t>
  </si>
  <si>
    <t>Кількість екзаменів</t>
  </si>
  <si>
    <t>Кількість заліків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</si>
  <si>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</si>
  <si>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</si>
  <si>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</si>
  <si>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</si>
  <si>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</si>
  <si>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</si>
  <si>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</si>
  <si>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</si>
  <si>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</si>
  <si>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</si>
  <si>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</si>
  <si>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</si>
  <si>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1.2.13.</t>
  </si>
  <si>
    <t>1.2.14.</t>
  </si>
  <si>
    <t>1.2.15.</t>
  </si>
  <si>
    <t>1.2.16.</t>
  </si>
  <si>
    <t>Н А В Ч А Л Ь Н И Й   П Л А Н</t>
  </si>
  <si>
    <t>Усього</t>
  </si>
  <si>
    <t>Кількість кредитів ЄКTС</t>
  </si>
  <si>
    <t>аудиторних</t>
  </si>
  <si>
    <t xml:space="preserve">Розподіл годин на тиждень за курсами і семестрами </t>
  </si>
  <si>
    <t>семестри</t>
  </si>
  <si>
    <t>1.2. Дисципліни фундаментальної, природничо-наукової та загальноекономічної підготовки</t>
  </si>
  <si>
    <t xml:space="preserve">Виробнича практика </t>
  </si>
  <si>
    <t>Філософія та методологія науки</t>
  </si>
  <si>
    <t xml:space="preserve">Основи наукової комунікації іноземними мовами </t>
  </si>
  <si>
    <t>ЗАТВЕРДЖУЮ</t>
  </si>
  <si>
    <t>І курс</t>
  </si>
  <si>
    <t>1д</t>
  </si>
  <si>
    <t>п/к</t>
  </si>
  <si>
    <t xml:space="preserve">Аудиторних годин </t>
  </si>
  <si>
    <t>ІІ курс</t>
  </si>
  <si>
    <t>Б</t>
  </si>
  <si>
    <t xml:space="preserve">Ім </t>
  </si>
  <si>
    <t xml:space="preserve">ІІм </t>
  </si>
  <si>
    <t xml:space="preserve">Факультативні курси </t>
  </si>
  <si>
    <t>Протокол засідання вченої ради ХДУ</t>
  </si>
  <si>
    <t xml:space="preserve">Іноземна мова </t>
  </si>
  <si>
    <t>3д</t>
  </si>
  <si>
    <r>
      <t xml:space="preserve">Термін навчання: </t>
    </r>
    <r>
      <rPr>
        <u/>
        <sz val="14"/>
        <rFont val="Times New Roman"/>
        <family val="1"/>
        <charset val="204"/>
      </rPr>
      <t>1 рік 4 місяці</t>
    </r>
  </si>
  <si>
    <t>1. Обов'язкові компоненти освітньої програми</t>
  </si>
  <si>
    <t>Цикл загальної підготовки</t>
  </si>
  <si>
    <t>Цикл професійної підготовки</t>
  </si>
  <si>
    <t>Загальний обсяг:</t>
  </si>
  <si>
    <t>2. Вибіркові компоненти освітньої програми</t>
  </si>
  <si>
    <t xml:space="preserve">Форма атестації </t>
  </si>
  <si>
    <t>_____________Олександр СПІВАКОВСЬКИЙ</t>
  </si>
  <si>
    <t>від "____"_______2020 року №_____</t>
  </si>
  <si>
    <t>Ректор університету</t>
  </si>
  <si>
    <t>НАЗВА КОМПОНЕНТИ</t>
  </si>
  <si>
    <r>
      <t xml:space="preserve">на основі </t>
    </r>
    <r>
      <rPr>
        <u/>
        <sz val="14"/>
        <rFont val="Times New Roman"/>
        <family val="1"/>
        <charset val="204"/>
      </rPr>
      <t>СВО "бакалавр"</t>
    </r>
  </si>
  <si>
    <t>Назва компонент</t>
  </si>
  <si>
    <t>Проректор з навчальної та науково-педагогічної роботи ____________________ Наталія ТЮХТЕНКО</t>
  </si>
  <si>
    <t>Атестація здобувачів вищої освіти</t>
  </si>
  <si>
    <t>Дисципліна вільного вибору студента 1</t>
  </si>
  <si>
    <t>Дисципліна вільного вибору студента 2</t>
  </si>
  <si>
    <t>2д</t>
  </si>
  <si>
    <t>Дисципліна вільного вибору студента 3</t>
  </si>
  <si>
    <t>Дисципліна вільного вибору студента 4</t>
  </si>
  <si>
    <t>Дисципліна вільного вибору студента 5</t>
  </si>
  <si>
    <t>Дисципліна вільного вибору студента 6</t>
  </si>
  <si>
    <t>Дисципліна вільного вибору студента 7</t>
  </si>
  <si>
    <t>Дисципліни вільного вибору</t>
  </si>
  <si>
    <t>1 семестр</t>
  </si>
  <si>
    <t>2 семестр</t>
  </si>
  <si>
    <t>3 семестр</t>
  </si>
  <si>
    <t xml:space="preserve">Дисципліна вільного </t>
  </si>
  <si>
    <t>вибору студента 2:</t>
  </si>
  <si>
    <t>вибору студента 1:</t>
  </si>
  <si>
    <t>вибору студента 5:</t>
  </si>
  <si>
    <t>віртуальному сайті ХДУ</t>
  </si>
  <si>
    <t xml:space="preserve">за електронним каталогом на </t>
  </si>
  <si>
    <t xml:space="preserve">Листопад </t>
  </si>
  <si>
    <t>Н</t>
  </si>
  <si>
    <r>
      <rPr>
        <b/>
        <sz val="11"/>
        <color indexed="10"/>
        <rFont val="Times New Roman"/>
        <family val="1"/>
        <charset val="204"/>
      </rPr>
      <t xml:space="preserve">14    </t>
    </r>
    <r>
      <rPr>
        <sz val="11"/>
        <color indexed="10"/>
        <rFont val="Times New Roman"/>
        <family val="1"/>
        <charset val="204"/>
      </rPr>
      <t xml:space="preserve">                   </t>
    </r>
    <r>
      <rPr>
        <sz val="11"/>
        <rFont val="Times New Roman"/>
        <family val="1"/>
        <charset val="204"/>
      </rPr>
      <t>17</t>
    </r>
  </si>
  <si>
    <r>
      <t xml:space="preserve">25  </t>
    </r>
    <r>
      <rPr>
        <sz val="11"/>
        <rFont val="Times New Roman"/>
        <family val="1"/>
        <charset val="204"/>
      </rPr>
      <t xml:space="preserve"> 26</t>
    </r>
  </si>
  <si>
    <r>
      <t xml:space="preserve">1 </t>
    </r>
    <r>
      <rPr>
        <sz val="11"/>
        <rFont val="Times New Roman"/>
        <family val="1"/>
        <charset val="204"/>
      </rPr>
      <t xml:space="preserve"> 2</t>
    </r>
  </si>
  <si>
    <r>
      <rPr>
        <b/>
        <sz val="11"/>
        <color indexed="10"/>
        <rFont val="Times New Roman"/>
        <family val="1"/>
        <charset val="204"/>
      </rPr>
      <t xml:space="preserve">7   </t>
    </r>
    <r>
      <rPr>
        <sz val="11"/>
        <rFont val="Times New Roman"/>
        <family val="1"/>
        <charset val="204"/>
      </rPr>
      <t xml:space="preserve">                9</t>
    </r>
  </si>
  <si>
    <t>*</t>
  </si>
  <si>
    <r>
      <t xml:space="preserve">форма навчання </t>
    </r>
    <r>
      <rPr>
        <u/>
        <sz val="14"/>
        <rFont val="Times New Roman"/>
        <family val="1"/>
        <charset val="204"/>
      </rPr>
      <t>заочна</t>
    </r>
  </si>
  <si>
    <t>ГРАФІК ОСВІТНЬОГО ПРОЦЕСУ</t>
  </si>
  <si>
    <t xml:space="preserve"> ПРАКТИКА</t>
  </si>
  <si>
    <t xml:space="preserve"> АТЕСТАЦІЯ</t>
  </si>
  <si>
    <t xml:space="preserve"> ПЛАН ОСВІТНЬОГО ПРОЦЕСУ</t>
  </si>
  <si>
    <t>кількість днів в семестрі</t>
  </si>
  <si>
    <t>Ап</t>
  </si>
  <si>
    <r>
      <rPr>
        <b/>
        <sz val="14"/>
        <rFont val="Times New Roman"/>
        <family val="1"/>
        <charset val="204"/>
      </rPr>
      <t>за освітньо-професійною програмою</t>
    </r>
    <r>
      <rPr>
        <sz val="14"/>
        <rFont val="Times New Roman"/>
        <family val="1"/>
        <charset val="204"/>
      </rPr>
      <t xml:space="preserve"> </t>
    </r>
    <r>
      <rPr>
        <u/>
        <sz val="14"/>
        <rFont val="Times New Roman"/>
        <family val="1"/>
        <charset val="204"/>
      </rPr>
      <t>"Економіка"</t>
    </r>
  </si>
  <si>
    <r>
      <t xml:space="preserve">підготовки </t>
    </r>
    <r>
      <rPr>
        <u/>
        <sz val="14"/>
        <rFont val="Times New Roman"/>
        <family val="1"/>
        <charset val="204"/>
      </rPr>
      <t>магістра</t>
    </r>
    <r>
      <rPr>
        <sz val="14"/>
        <rFont val="Times New Roman"/>
        <family val="1"/>
        <charset val="204"/>
      </rPr>
      <t xml:space="preserve">, </t>
    </r>
  </si>
  <si>
    <r>
      <t>спеціальності 051 Економіка</t>
    </r>
    <r>
      <rPr>
        <u/>
        <sz val="14"/>
        <rFont val="Times New Roman"/>
        <family val="1"/>
        <charset val="204"/>
      </rPr>
      <t>,</t>
    </r>
  </si>
  <si>
    <r>
      <t>галузі знань 05 Соціальні та гуманітарні науки</t>
    </r>
    <r>
      <rPr>
        <u/>
        <sz val="14"/>
        <rFont val="Times New Roman"/>
        <family val="1"/>
        <charset val="204"/>
      </rPr>
      <t xml:space="preserve"> , </t>
    </r>
  </si>
  <si>
    <r>
      <rPr>
        <b/>
        <sz val="14"/>
        <rFont val="Times New Roman"/>
        <family val="1"/>
        <charset val="204"/>
      </rPr>
      <t>Професійна кваліфікація</t>
    </r>
    <r>
      <rPr>
        <sz val="14"/>
        <rFont val="Times New Roman"/>
        <family val="1"/>
        <charset val="204"/>
      </rPr>
      <t>: не надається</t>
    </r>
  </si>
  <si>
    <r>
      <rPr>
        <b/>
        <sz val="14"/>
        <rFont val="Times New Roman"/>
        <family val="1"/>
        <charset val="204"/>
      </rPr>
      <t>Освітня кваліфікація</t>
    </r>
    <r>
      <rPr>
        <sz val="14"/>
        <rFont val="Times New Roman"/>
        <family val="1"/>
        <charset val="204"/>
      </rPr>
      <t xml:space="preserve">: </t>
    </r>
    <r>
      <rPr>
        <u/>
        <sz val="14"/>
        <rFont val="Times New Roman"/>
        <family val="1"/>
        <charset val="204"/>
      </rPr>
      <t>магістр економіки</t>
    </r>
  </si>
  <si>
    <t>Кваліфікаційна робота</t>
  </si>
  <si>
    <t>захист</t>
  </si>
  <si>
    <t>ОК 1</t>
  </si>
  <si>
    <t>ОК 2</t>
  </si>
  <si>
    <t>ОК 3</t>
  </si>
  <si>
    <t>Фінансовий менеджмент</t>
  </si>
  <si>
    <t>ОК 4</t>
  </si>
  <si>
    <t>Соціальна відповідальність</t>
  </si>
  <si>
    <t>ОК 5</t>
  </si>
  <si>
    <t>Національні моделі економічних систем</t>
  </si>
  <si>
    <t>ОК 6</t>
  </si>
  <si>
    <t>Економічне управління підприємством</t>
  </si>
  <si>
    <t>ОК 7</t>
  </si>
  <si>
    <t>Управління ІТ</t>
  </si>
  <si>
    <t>ОК 8</t>
  </si>
  <si>
    <t>Глобальна економіка</t>
  </si>
  <si>
    <t>ОК 9</t>
  </si>
  <si>
    <t>Інноваційний розвиток підприємства</t>
  </si>
  <si>
    <t>ОК 10</t>
  </si>
  <si>
    <t xml:space="preserve"> Логіка економічного розвитку</t>
  </si>
  <si>
    <t>ВК 1</t>
  </si>
  <si>
    <t>ВК 2</t>
  </si>
  <si>
    <t>ВК 3</t>
  </si>
  <si>
    <t>ВК 4</t>
  </si>
  <si>
    <t>ВК 5</t>
  </si>
  <si>
    <t>ВК 6</t>
  </si>
  <si>
    <t>ВК 7</t>
  </si>
  <si>
    <t xml:space="preserve">Стратегічне управління підприємством </t>
  </si>
  <si>
    <t>Макроекономічне оцінювання</t>
  </si>
  <si>
    <t>Організація обліку</t>
  </si>
  <si>
    <t>вибору студента 3:</t>
  </si>
  <si>
    <t>Мікроекономічне оцінювання</t>
  </si>
  <si>
    <t>Управління проектами</t>
  </si>
  <si>
    <t>Управлінська економіка</t>
  </si>
  <si>
    <t>Теорії міжнародної економіки</t>
  </si>
  <si>
    <t>вибору студента 6:</t>
  </si>
  <si>
    <t>Облік і фнансова звітність за міжнародними стандартами</t>
  </si>
  <si>
    <t>Обліково-аналітичне забезпечення економічної безпеки підприємства</t>
  </si>
  <si>
    <t>Економіка ринків товарів і послуг</t>
  </si>
  <si>
    <t>вибору студента 4:</t>
  </si>
  <si>
    <t>Конкурентоспроможність підприємства</t>
  </si>
  <si>
    <t>вибору студента 7:</t>
  </si>
  <si>
    <t>Інституціональна економіка</t>
  </si>
  <si>
    <t>Економічна діагностика</t>
  </si>
  <si>
    <t>Правове регулювання економіки</t>
  </si>
  <si>
    <t>Економіка сталого розвитку</t>
  </si>
  <si>
    <t>Стратегія бізнесу та ціноутворення</t>
  </si>
  <si>
    <t>Провідний фахівець навчально-методичного відділу ______________________ Тетяна ЗАЙЦЕВА</t>
  </si>
  <si>
    <t>Гарант освітньої програми ___________________________________________Юлія УШКАРЕНКО</t>
  </si>
  <si>
    <t>Завідувач кафедри економіки, менеджменту і адміністрування________________Юлія УШКАРЕНКО</t>
  </si>
  <si>
    <t>Керівник навчально-методичного відділу ______________________________ Галина ПОЛЯКОВА</t>
  </si>
  <si>
    <t>навчальна сесія</t>
  </si>
  <si>
    <t>заліково-екзаменаційна сесія (у т.ч. ліквідація академічної заборгованості)</t>
  </si>
  <si>
    <t>атестація здобувачів вищої освіти;</t>
  </si>
  <si>
    <t>П</t>
  </si>
  <si>
    <t>практика:</t>
  </si>
  <si>
    <t xml:space="preserve">виробнича практика, </t>
  </si>
  <si>
    <t>теоретичні заняття проводяться в період сесії у суботу</t>
  </si>
  <si>
    <t>Переддипломна</t>
  </si>
  <si>
    <t>2д,3д</t>
  </si>
  <si>
    <t xml:space="preserve">Переддипломна практика </t>
  </si>
  <si>
    <t>ОК 11</t>
  </si>
  <si>
    <t>ОК 12</t>
  </si>
  <si>
    <t>ОК 13</t>
  </si>
  <si>
    <t xml:space="preserve">переддипломна практика 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</si>
</sst>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color indexed="3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mo"/>
      <charset val="204"/>
    </font>
    <font>
      <sz val="10"/>
      <name val="Arimo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36" fillId="0" borderId="0"/>
  </cellStyleXfs>
  <cellXfs count="279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15" fillId="0" borderId="5" xfId="0" applyFont="1" applyFill="1" applyBorder="1"/>
    <xf numFmtId="0" fontId="15" fillId="0" borderId="6" xfId="0" applyFont="1" applyFill="1" applyBorder="1"/>
    <xf numFmtId="0" fontId="15" fillId="0" borderId="7" xfId="0" applyFont="1" applyFill="1" applyBorder="1"/>
    <xf numFmtId="0" fontId="6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2" applyFont="1" applyFill="1" applyAlignment="1">
      <alignment horizontal="left"/>
    </xf>
    <xf numFmtId="0" fontId="27" fillId="0" borderId="0" xfId="0" applyFont="1" applyFill="1"/>
    <xf numFmtId="0" fontId="28" fillId="0" borderId="0" xfId="0" applyFont="1" applyFill="1"/>
    <xf numFmtId="0" fontId="2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9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21" fillId="0" borderId="9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6" fillId="0" borderId="4" xfId="0" applyFont="1" applyFill="1" applyBorder="1" applyAlignment="1">
      <alignment horizontal="center" wrapText="1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29" fillId="0" borderId="17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29" fillId="0" borderId="0" xfId="0" applyFont="1" applyFill="1"/>
    <xf numFmtId="0" fontId="22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/>
    <xf numFmtId="0" fontId="29" fillId="0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textRotation="90"/>
    </xf>
    <xf numFmtId="0" fontId="8" fillId="0" borderId="2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8" fillId="0" borderId="2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25" xfId="0" applyFont="1" applyFill="1" applyBorder="1" applyAlignment="1">
      <alignment horizontal="left" vertic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6" fillId="0" borderId="24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35" fillId="0" borderId="24" xfId="0" applyFont="1" applyFill="1" applyBorder="1"/>
    <xf numFmtId="0" fontId="6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6" fillId="0" borderId="24" xfId="0" applyFont="1" applyFill="1" applyBorder="1"/>
    <xf numFmtId="0" fontId="6" fillId="0" borderId="2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/>
    </xf>
    <xf numFmtId="0" fontId="6" fillId="0" borderId="28" xfId="0" applyFont="1" applyFill="1" applyBorder="1" applyAlignment="1">
      <alignment horizontal="left" vertical="center"/>
    </xf>
    <xf numFmtId="0" fontId="29" fillId="0" borderId="26" xfId="0" applyFont="1" applyFill="1" applyBorder="1"/>
    <xf numFmtId="0" fontId="0" fillId="0" borderId="27" xfId="0" applyFill="1" applyBorder="1"/>
    <xf numFmtId="0" fontId="0" fillId="0" borderId="13" xfId="0" applyFill="1" applyBorder="1"/>
    <xf numFmtId="0" fontId="29" fillId="0" borderId="0" xfId="0" applyFont="1" applyFill="1" applyAlignment="1">
      <alignment horizontal="center" vertical="center" textRotation="90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textRotation="90" wrapText="1"/>
    </xf>
    <xf numFmtId="0" fontId="27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7" fillId="0" borderId="0" xfId="0" applyFont="1" applyFill="1"/>
    <xf numFmtId="0" fontId="14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2" borderId="0" xfId="0" applyFont="1" applyFill="1"/>
    <xf numFmtId="0" fontId="6" fillId="0" borderId="2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/>
    <xf numFmtId="0" fontId="2" fillId="3" borderId="0" xfId="0" applyFont="1" applyFill="1"/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" fontId="6" fillId="0" borderId="1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31" fillId="0" borderId="18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right" vertical="center" wrapText="1"/>
    </xf>
    <xf numFmtId="0" fontId="15" fillId="0" borderId="16" xfId="0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wrapText="1"/>
    </xf>
    <xf numFmtId="0" fontId="6" fillId="0" borderId="16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29" fillId="0" borderId="54" xfId="0" applyFont="1" applyFill="1" applyBorder="1" applyAlignment="1">
      <alignment wrapText="1"/>
    </xf>
    <xf numFmtId="0" fontId="30" fillId="0" borderId="16" xfId="0" applyFont="1" applyFill="1" applyBorder="1"/>
    <xf numFmtId="0" fontId="30" fillId="0" borderId="55" xfId="0" applyFont="1" applyFill="1" applyBorder="1"/>
    <xf numFmtId="0" fontId="31" fillId="0" borderId="16" xfId="0" applyFont="1" applyFill="1" applyBorder="1"/>
    <xf numFmtId="0" fontId="31" fillId="0" borderId="55" xfId="0" applyFont="1" applyFill="1" applyBorder="1"/>
    <xf numFmtId="0" fontId="29" fillId="0" borderId="54" xfId="0" applyFont="1" applyFill="1" applyBorder="1" applyAlignment="1">
      <alignment horizontal="left" wrapText="1"/>
    </xf>
    <xf numFmtId="0" fontId="6" fillId="0" borderId="15" xfId="0" applyFont="1" applyFill="1" applyBorder="1" applyAlignment="1">
      <alignment horizontal="center" vertical="center" textRotation="90"/>
    </xf>
    <xf numFmtId="0" fontId="6" fillId="0" borderId="3" xfId="0" applyFont="1" applyFill="1" applyBorder="1" applyAlignment="1">
      <alignment horizontal="center" vertical="center" textRotation="90"/>
    </xf>
    <xf numFmtId="0" fontId="6" fillId="0" borderId="52" xfId="0" applyFont="1" applyFill="1" applyBorder="1" applyAlignment="1">
      <alignment horizontal="center" vertical="center" textRotation="90"/>
    </xf>
    <xf numFmtId="0" fontId="6" fillId="0" borderId="11" xfId="0" applyFont="1" applyFill="1" applyBorder="1" applyAlignment="1">
      <alignment horizontal="center" vertical="center" textRotation="90"/>
    </xf>
    <xf numFmtId="0" fontId="6" fillId="0" borderId="8" xfId="0" applyFont="1" applyFill="1" applyBorder="1" applyAlignment="1">
      <alignment horizontal="center" vertical="center" textRotation="90"/>
    </xf>
    <xf numFmtId="0" fontId="6" fillId="0" borderId="53" xfId="0" applyFont="1" applyFill="1" applyBorder="1" applyAlignment="1">
      <alignment horizontal="center" vertical="center" textRotation="90"/>
    </xf>
    <xf numFmtId="0" fontId="6" fillId="0" borderId="41" xfId="0" applyFont="1" applyFill="1" applyBorder="1" applyAlignment="1">
      <alignment horizontal="center" vertical="center" textRotation="90"/>
    </xf>
    <xf numFmtId="0" fontId="6" fillId="0" borderId="13" xfId="0" applyFont="1" applyFill="1" applyBorder="1" applyAlignment="1">
      <alignment horizontal="center" vertical="center" textRotation="90"/>
    </xf>
    <xf numFmtId="0" fontId="6" fillId="2" borderId="1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left" vertical="center" wrapText="1"/>
    </xf>
    <xf numFmtId="0" fontId="31" fillId="0" borderId="19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textRotation="90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53" xfId="0" applyFont="1" applyFill="1" applyBorder="1" applyAlignment="1">
      <alignment horizontal="center" vertical="center" textRotation="90" wrapText="1"/>
    </xf>
    <xf numFmtId="0" fontId="6" fillId="0" borderId="41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/>
    </xf>
    <xf numFmtId="0" fontId="6" fillId="0" borderId="1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29" fillId="2" borderId="17" xfId="0" applyFont="1" applyFill="1" applyBorder="1" applyAlignment="1">
      <alignment horizontal="left" vertical="center" wrapText="1"/>
    </xf>
    <xf numFmtId="0" fontId="31" fillId="2" borderId="19" xfId="0" applyFont="1" applyFill="1" applyBorder="1"/>
    <xf numFmtId="0" fontId="31" fillId="2" borderId="18" xfId="0" applyFont="1" applyFill="1" applyBorder="1"/>
    <xf numFmtId="0" fontId="23" fillId="0" borderId="17" xfId="0" applyFont="1" applyFill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/>
    </xf>
    <xf numFmtId="0" fontId="31" fillId="3" borderId="18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textRotation="90"/>
    </xf>
    <xf numFmtId="0" fontId="6" fillId="0" borderId="51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left" wrapText="1"/>
    </xf>
    <xf numFmtId="0" fontId="29" fillId="0" borderId="0" xfId="0" applyFont="1" applyFill="1" applyAlignment="1">
      <alignment horizontal="left" wrapText="1"/>
    </xf>
    <xf numFmtId="0" fontId="29" fillId="0" borderId="25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29" fillId="0" borderId="24" xfId="0" applyFont="1" applyFill="1" applyBorder="1"/>
    <xf numFmtId="0" fontId="0" fillId="0" borderId="0" xfId="0" applyFill="1"/>
    <xf numFmtId="0" fontId="31" fillId="0" borderId="25" xfId="0" applyFont="1" applyFill="1" applyBorder="1"/>
    <xf numFmtId="0" fontId="6" fillId="0" borderId="49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32" fillId="0" borderId="24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/>
    </xf>
  </cellXfs>
  <cellStyles count="3">
    <cellStyle name="Normal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5" name="Line 4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6" name="Line 19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9525</xdr:colOff>
      <xdr:row>186</xdr:row>
      <xdr:rowOff>0</xdr:rowOff>
    </xdr:from>
    <xdr:to>
      <xdr:col>47</xdr:col>
      <xdr:colOff>9525</xdr:colOff>
      <xdr:row>186</xdr:row>
      <xdr:rowOff>0</xdr:rowOff>
    </xdr:to>
    <xdr:sp macro="" textlink="">
      <xdr:nvSpPr>
        <xdr:cNvPr id="1027" name="Line 20"/>
        <xdr:cNvSpPr>
          <a:spLocks noChangeShapeType="1"/>
        </xdr:cNvSpPr>
      </xdr:nvSpPr>
      <xdr:spPr bwMode="auto">
        <a:xfrm>
          <a:off x="11649075" y="3631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96"/>
  <sheetViews>
    <sheetView tabSelected="1" zoomScale="80" zoomScaleNormal="80" zoomScaleSheetLayoutView="100" workbookViewId="0">
      <selection activeCell="B4" sqref="B4"/>
    </sheetView>
  </sheetViews>
  <sheetFormatPr defaultRowHeight="12.75"/>
  <cols>
    <col min="1" max="1" width="3.85546875" style="42" customWidth="1"/>
    <col min="2" max="2" width="4.140625" style="42" customWidth="1"/>
    <col min="3" max="3" width="3.85546875" style="42" customWidth="1"/>
    <col min="4" max="4" width="3.28515625" style="42" customWidth="1"/>
    <col min="5" max="6" width="3.7109375" style="42" customWidth="1"/>
    <col min="7" max="7" width="3.42578125" style="42" customWidth="1"/>
    <col min="8" max="9" width="3.28515625" style="42" customWidth="1"/>
    <col min="10" max="10" width="3.5703125" style="42" customWidth="1"/>
    <col min="11" max="12" width="3.42578125" style="42" customWidth="1"/>
    <col min="13" max="13" width="4" style="42" customWidth="1"/>
    <col min="14" max="15" width="3.7109375" style="42" customWidth="1"/>
    <col min="16" max="16" width="3.85546875" style="42" customWidth="1"/>
    <col min="17" max="17" width="3.5703125" style="42" customWidth="1"/>
    <col min="18" max="18" width="3.42578125" style="42" customWidth="1"/>
    <col min="19" max="19" width="5" style="42" customWidth="1"/>
    <col min="20" max="20" width="3.7109375" style="42" customWidth="1"/>
    <col min="21" max="21" width="3.85546875" style="42" customWidth="1"/>
    <col min="22" max="22" width="4" style="42" customWidth="1"/>
    <col min="23" max="24" width="4.42578125" style="42" customWidth="1"/>
    <col min="25" max="25" width="3.28515625" style="42" customWidth="1"/>
    <col min="26" max="26" width="3.42578125" style="42" customWidth="1"/>
    <col min="27" max="27" width="4.140625" style="42" customWidth="1"/>
    <col min="28" max="30" width="3.42578125" style="42" customWidth="1"/>
    <col min="31" max="32" width="3.7109375" style="42" customWidth="1"/>
    <col min="33" max="34" width="3.42578125" style="42" customWidth="1"/>
    <col min="35" max="35" width="3.7109375" style="42" customWidth="1"/>
    <col min="36" max="36" width="4" style="42" customWidth="1"/>
    <col min="37" max="37" width="3.85546875" style="42" customWidth="1"/>
    <col min="38" max="39" width="3.7109375" style="42" customWidth="1"/>
    <col min="40" max="40" width="4" style="42" customWidth="1"/>
    <col min="41" max="41" width="3.85546875" style="42" customWidth="1"/>
    <col min="42" max="42" width="3.7109375" style="42" customWidth="1"/>
    <col min="43" max="44" width="3.85546875" style="42" customWidth="1"/>
    <col min="45" max="45" width="3.42578125" style="42" customWidth="1"/>
    <col min="46" max="46" width="3.28515625" style="42" customWidth="1"/>
    <col min="47" max="47" width="3.42578125" style="42" customWidth="1"/>
    <col min="48" max="48" width="3.85546875" style="42" customWidth="1"/>
    <col min="49" max="49" width="5" style="42" customWidth="1"/>
    <col min="50" max="53" width="7.85546875" style="41" customWidth="1"/>
    <col min="54" max="16384" width="9.140625" style="42"/>
  </cols>
  <sheetData>
    <row r="1" spans="2:67" s="2" customFormat="1" ht="18" customHeight="1">
      <c r="B1" s="20"/>
      <c r="C1" s="20"/>
      <c r="D1" s="20"/>
      <c r="E1" s="20"/>
      <c r="F1" s="20"/>
      <c r="G1" s="20"/>
      <c r="H1" s="20"/>
      <c r="I1" s="20"/>
      <c r="J1" s="20"/>
      <c r="L1" s="20"/>
      <c r="M1" s="20"/>
      <c r="O1" s="20"/>
      <c r="R1" s="2" t="s">
        <v>18</v>
      </c>
      <c r="AD1" s="21"/>
      <c r="AG1" s="21"/>
      <c r="AX1" s="13"/>
      <c r="AY1" s="13"/>
      <c r="AZ1" s="13"/>
      <c r="BA1" s="13"/>
    </row>
    <row r="2" spans="2:67" s="2" customFormat="1" ht="11.2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AD2" s="21"/>
      <c r="AF2" s="20"/>
      <c r="AX2" s="13"/>
      <c r="AY2" s="13"/>
      <c r="AZ2" s="13"/>
      <c r="BA2" s="13"/>
    </row>
    <row r="3" spans="2:67" s="2" customFormat="1" ht="18" customHeight="1">
      <c r="B3" s="20"/>
      <c r="C3" s="20"/>
      <c r="D3" s="20"/>
      <c r="E3" s="20"/>
      <c r="F3" s="20"/>
      <c r="G3" s="20"/>
      <c r="H3" s="20"/>
      <c r="I3" s="20"/>
      <c r="J3" s="20"/>
      <c r="K3" s="20"/>
      <c r="M3" s="20"/>
      <c r="N3" s="20"/>
      <c r="O3" s="20"/>
      <c r="X3" s="22" t="s">
        <v>1</v>
      </c>
      <c r="AD3" s="21"/>
      <c r="AX3" s="13"/>
      <c r="AY3" s="13"/>
      <c r="AZ3" s="13"/>
      <c r="BA3" s="13"/>
    </row>
    <row r="4" spans="2:67" s="2" customFormat="1" ht="12" customHeight="1">
      <c r="B4" s="127"/>
      <c r="C4" s="114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AX4" s="13"/>
      <c r="AY4" s="13"/>
      <c r="AZ4" s="13"/>
      <c r="BA4" s="13"/>
    </row>
    <row r="5" spans="2:67" s="2" customFormat="1" ht="18" customHeight="1">
      <c r="AF5" s="20" t="s">
        <v>66</v>
      </c>
      <c r="AX5" s="13"/>
      <c r="AY5" s="13"/>
      <c r="AZ5" s="13"/>
      <c r="BA5" s="13"/>
    </row>
    <row r="6" spans="2:67" s="2" customFormat="1" ht="18" customHeight="1">
      <c r="AF6" s="2" t="s">
        <v>88</v>
      </c>
      <c r="AX6" s="13"/>
      <c r="AY6" s="13"/>
      <c r="AZ6" s="13"/>
      <c r="BA6" s="13"/>
    </row>
    <row r="7" spans="2:67" s="23" customFormat="1" ht="20.25" customHeight="1">
      <c r="AF7" s="24" t="s">
        <v>86</v>
      </c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X7" s="13"/>
      <c r="AY7" s="13"/>
      <c r="AZ7" s="13"/>
      <c r="BA7" s="13"/>
    </row>
    <row r="8" spans="2:67" s="2" customFormat="1" ht="18" customHeight="1">
      <c r="AF8" s="25" t="s">
        <v>76</v>
      </c>
      <c r="AX8" s="13"/>
      <c r="AY8" s="13"/>
      <c r="AZ8" s="13"/>
      <c r="BA8" s="13"/>
    </row>
    <row r="9" spans="2:67" s="2" customFormat="1" ht="21.75" customHeight="1">
      <c r="AF9" s="2" t="s">
        <v>87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X9" s="13"/>
      <c r="AY9" s="13"/>
      <c r="AZ9" s="13"/>
      <c r="BA9" s="13"/>
    </row>
    <row r="10" spans="2:67" s="2" customFormat="1" ht="18.75">
      <c r="AF10" s="2" t="s">
        <v>17</v>
      </c>
      <c r="AX10" s="13"/>
      <c r="AY10" s="13"/>
      <c r="AZ10" s="13"/>
      <c r="BA10" s="13"/>
    </row>
    <row r="11" spans="2:67" s="2" customFormat="1" ht="18.75">
      <c r="AX11" s="13"/>
      <c r="AY11" s="13"/>
      <c r="AZ11" s="13"/>
      <c r="BA11" s="13"/>
    </row>
    <row r="12" spans="2:67" s="2" customFormat="1" ht="18.75">
      <c r="AX12" s="13"/>
      <c r="AY12" s="13"/>
      <c r="AZ12" s="13"/>
      <c r="BA12" s="13"/>
    </row>
    <row r="13" spans="2:67" s="2" customFormat="1" ht="18" customHeight="1">
      <c r="X13" s="3" t="s">
        <v>56</v>
      </c>
      <c r="AX13" s="13"/>
      <c r="AY13" s="13"/>
      <c r="AZ13" s="13"/>
      <c r="BA13" s="13"/>
    </row>
    <row r="14" spans="2:67" s="2" customFormat="1" ht="9.75" customHeight="1">
      <c r="R14" s="3"/>
      <c r="AX14" s="13"/>
      <c r="AY14" s="13"/>
      <c r="AZ14" s="13"/>
      <c r="BA14" s="13"/>
    </row>
    <row r="15" spans="2:67" s="2" customFormat="1" ht="16.5" customHeight="1">
      <c r="B15" s="26" t="s">
        <v>126</v>
      </c>
      <c r="R15" s="3"/>
      <c r="AX15" s="13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2:67" s="2" customFormat="1" ht="21" customHeight="1">
      <c r="B16" s="27" t="s">
        <v>127</v>
      </c>
      <c r="R16" s="3"/>
      <c r="AF16" s="24"/>
      <c r="AX16" s="13"/>
      <c r="AY16" s="13"/>
      <c r="AZ16" s="13"/>
      <c r="BA16" s="13"/>
    </row>
    <row r="17" spans="1:53" s="2" customFormat="1" ht="18" customHeight="1">
      <c r="B17" s="27" t="s">
        <v>128</v>
      </c>
      <c r="AX17" s="13"/>
      <c r="AY17" s="13"/>
      <c r="AZ17" s="13"/>
      <c r="BA17" s="13"/>
    </row>
    <row r="18" spans="1:53" s="2" customFormat="1" ht="18" customHeight="1">
      <c r="B18" s="27" t="s">
        <v>129</v>
      </c>
      <c r="AX18" s="13"/>
      <c r="AY18" s="13"/>
      <c r="AZ18" s="13"/>
      <c r="BA18" s="13"/>
    </row>
    <row r="19" spans="1:53" s="2" customFormat="1" ht="15.75" customHeight="1">
      <c r="B19" s="20" t="s">
        <v>119</v>
      </c>
      <c r="AX19" s="13"/>
      <c r="AY19" s="13"/>
      <c r="AZ19" s="13"/>
      <c r="BA19" s="13"/>
    </row>
    <row r="20" spans="1:53" s="2" customFormat="1" ht="13.5" customHeight="1">
      <c r="R20" s="3"/>
      <c r="AX20" s="13"/>
      <c r="AY20" s="13"/>
      <c r="AZ20" s="13"/>
      <c r="BA20" s="13"/>
    </row>
    <row r="21" spans="1:53" s="2" customFormat="1" ht="21.75" customHeight="1">
      <c r="B21" s="28" t="s">
        <v>131</v>
      </c>
      <c r="R21" s="3"/>
      <c r="AF21" s="1" t="s">
        <v>79</v>
      </c>
      <c r="AX21" s="13"/>
      <c r="AY21" s="13"/>
      <c r="AZ21" s="13"/>
      <c r="BA21" s="13"/>
    </row>
    <row r="22" spans="1:53" s="2" customFormat="1" ht="13.5" customHeight="1">
      <c r="B22" s="28"/>
      <c r="R22" s="3"/>
      <c r="AX22" s="13"/>
      <c r="AY22" s="13"/>
      <c r="AZ22" s="13"/>
      <c r="BA22" s="13"/>
    </row>
    <row r="23" spans="1:53" s="2" customFormat="1" ht="15.75" customHeight="1">
      <c r="B23" s="28" t="s">
        <v>130</v>
      </c>
      <c r="R23" s="3"/>
      <c r="AF23" s="24" t="s">
        <v>90</v>
      </c>
      <c r="AX23" s="13"/>
      <c r="AY23" s="13"/>
      <c r="AZ23" s="13"/>
      <c r="BA23" s="13"/>
    </row>
    <row r="24" spans="1:53" s="2" customFormat="1" ht="15.75" customHeight="1">
      <c r="R24" s="3"/>
      <c r="AX24" s="13"/>
      <c r="AY24" s="13"/>
      <c r="AZ24" s="13"/>
      <c r="BA24" s="13"/>
    </row>
    <row r="25" spans="1:53" s="2" customFormat="1" ht="19.5" customHeight="1">
      <c r="S25" s="262" t="s">
        <v>120</v>
      </c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X25" s="13"/>
      <c r="AY25" s="13"/>
      <c r="AZ25" s="13"/>
      <c r="BA25" s="13"/>
    </row>
    <row r="26" spans="1:53" s="2" customFormat="1" ht="13.5" customHeight="1">
      <c r="R26" s="3"/>
      <c r="AX26" s="13"/>
      <c r="AY26" s="13"/>
      <c r="AZ26" s="13"/>
      <c r="BA26" s="13"/>
    </row>
    <row r="27" spans="1:53" s="30" customFormat="1" ht="11.25" customHeight="1">
      <c r="A27" s="238" t="s">
        <v>21</v>
      </c>
      <c r="B27" s="241" t="s">
        <v>2</v>
      </c>
      <c r="C27" s="242"/>
      <c r="D27" s="242"/>
      <c r="E27" s="242"/>
      <c r="F27" s="243"/>
      <c r="G27" s="241" t="s">
        <v>3</v>
      </c>
      <c r="H27" s="242"/>
      <c r="I27" s="242"/>
      <c r="J27" s="243"/>
      <c r="K27" s="241" t="s">
        <v>112</v>
      </c>
      <c r="L27" s="242"/>
      <c r="M27" s="242"/>
      <c r="N27" s="243"/>
      <c r="O27" s="241" t="s">
        <v>4</v>
      </c>
      <c r="P27" s="242"/>
      <c r="Q27" s="242"/>
      <c r="R27" s="242"/>
      <c r="S27" s="241" t="s">
        <v>5</v>
      </c>
      <c r="T27" s="242"/>
      <c r="U27" s="242"/>
      <c r="V27" s="242"/>
      <c r="W27" s="264"/>
      <c r="X27" s="261" t="s">
        <v>6</v>
      </c>
      <c r="Y27" s="242"/>
      <c r="Z27" s="242"/>
      <c r="AA27" s="243"/>
      <c r="AB27" s="241" t="s">
        <v>7</v>
      </c>
      <c r="AC27" s="242"/>
      <c r="AD27" s="242"/>
      <c r="AE27" s="242"/>
      <c r="AF27" s="243"/>
      <c r="AG27" s="241" t="s">
        <v>8</v>
      </c>
      <c r="AH27" s="242"/>
      <c r="AI27" s="242"/>
      <c r="AJ27" s="243"/>
      <c r="AK27" s="241" t="s">
        <v>9</v>
      </c>
      <c r="AL27" s="242"/>
      <c r="AM27" s="242"/>
      <c r="AN27" s="243"/>
      <c r="AO27" s="241" t="s">
        <v>10</v>
      </c>
      <c r="AP27" s="242"/>
      <c r="AQ27" s="242"/>
      <c r="AR27" s="242"/>
      <c r="AS27" s="241" t="s">
        <v>11</v>
      </c>
      <c r="AT27" s="242"/>
      <c r="AU27" s="242"/>
      <c r="AV27" s="242"/>
      <c r="AW27" s="243"/>
      <c r="AX27" s="29"/>
      <c r="AY27" s="29"/>
      <c r="AZ27" s="29"/>
      <c r="BA27" s="29"/>
    </row>
    <row r="28" spans="1:53" s="30" customFormat="1" ht="15">
      <c r="A28" s="23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5">
        <v>7</v>
      </c>
      <c r="I28" s="6">
        <v>8</v>
      </c>
      <c r="J28" s="7">
        <v>9</v>
      </c>
      <c r="K28" s="5">
        <v>10</v>
      </c>
      <c r="L28" s="5">
        <v>11</v>
      </c>
      <c r="M28" s="5">
        <v>12</v>
      </c>
      <c r="N28" s="5">
        <v>13</v>
      </c>
      <c r="O28" s="5">
        <v>14</v>
      </c>
      <c r="P28" s="5">
        <v>15</v>
      </c>
      <c r="Q28" s="5">
        <v>16</v>
      </c>
      <c r="R28" s="5">
        <v>17</v>
      </c>
      <c r="S28" s="5">
        <v>18</v>
      </c>
      <c r="T28" s="5">
        <v>19</v>
      </c>
      <c r="U28" s="5">
        <v>20</v>
      </c>
      <c r="V28" s="5">
        <v>21</v>
      </c>
      <c r="W28" s="6">
        <v>22</v>
      </c>
      <c r="X28" s="7">
        <v>23</v>
      </c>
      <c r="Y28" s="5">
        <v>24</v>
      </c>
      <c r="Z28" s="5">
        <v>25</v>
      </c>
      <c r="AA28" s="5">
        <v>26</v>
      </c>
      <c r="AB28" s="5">
        <v>27</v>
      </c>
      <c r="AC28" s="5">
        <v>28</v>
      </c>
      <c r="AD28" s="5">
        <v>29</v>
      </c>
      <c r="AE28" s="6">
        <v>30</v>
      </c>
      <c r="AF28" s="7">
        <v>31</v>
      </c>
      <c r="AG28" s="5">
        <v>32</v>
      </c>
      <c r="AH28" s="5">
        <v>33</v>
      </c>
      <c r="AI28" s="5">
        <v>34</v>
      </c>
      <c r="AJ28" s="5">
        <v>35</v>
      </c>
      <c r="AK28" s="5">
        <v>36</v>
      </c>
      <c r="AL28" s="5">
        <v>37</v>
      </c>
      <c r="AM28" s="5">
        <v>38</v>
      </c>
      <c r="AN28" s="5">
        <v>39</v>
      </c>
      <c r="AO28" s="5">
        <v>40</v>
      </c>
      <c r="AP28" s="5">
        <v>41</v>
      </c>
      <c r="AQ28" s="5">
        <v>42</v>
      </c>
      <c r="AR28" s="5">
        <v>43</v>
      </c>
      <c r="AS28" s="5">
        <v>44</v>
      </c>
      <c r="AT28" s="5">
        <v>45</v>
      </c>
      <c r="AU28" s="5">
        <v>46</v>
      </c>
      <c r="AV28" s="5">
        <v>47</v>
      </c>
      <c r="AW28" s="5">
        <v>48</v>
      </c>
      <c r="AX28" s="29"/>
      <c r="AY28" s="29"/>
      <c r="AZ28" s="29"/>
      <c r="BA28" s="29"/>
    </row>
    <row r="29" spans="1:53" s="30" customFormat="1" ht="15">
      <c r="A29" s="239"/>
      <c r="B29" s="31">
        <v>31</v>
      </c>
      <c r="C29" s="31">
        <v>7</v>
      </c>
      <c r="D29" s="31">
        <v>14</v>
      </c>
      <c r="E29" s="31">
        <v>21</v>
      </c>
      <c r="F29" s="31">
        <v>28</v>
      </c>
      <c r="G29" s="31">
        <v>5</v>
      </c>
      <c r="H29" s="31">
        <v>12</v>
      </c>
      <c r="I29" s="32">
        <v>19</v>
      </c>
      <c r="J29" s="33">
        <v>26</v>
      </c>
      <c r="K29" s="31">
        <v>2</v>
      </c>
      <c r="L29" s="31">
        <v>9</v>
      </c>
      <c r="M29" s="31">
        <v>16</v>
      </c>
      <c r="N29" s="31">
        <v>23</v>
      </c>
      <c r="O29" s="31">
        <v>30</v>
      </c>
      <c r="P29" s="31">
        <v>7</v>
      </c>
      <c r="Q29" s="31">
        <v>14</v>
      </c>
      <c r="R29" s="31">
        <v>21</v>
      </c>
      <c r="S29" s="31">
        <v>28</v>
      </c>
      <c r="T29" s="31">
        <v>4</v>
      </c>
      <c r="U29" s="31">
        <v>11</v>
      </c>
      <c r="V29" s="31">
        <v>18</v>
      </c>
      <c r="W29" s="32">
        <v>25</v>
      </c>
      <c r="X29" s="33">
        <v>1</v>
      </c>
      <c r="Y29" s="31">
        <v>8</v>
      </c>
      <c r="Z29" s="31">
        <v>15</v>
      </c>
      <c r="AA29" s="31">
        <v>22</v>
      </c>
      <c r="AB29" s="31">
        <v>1</v>
      </c>
      <c r="AC29" s="34">
        <v>8</v>
      </c>
      <c r="AD29" s="31">
        <v>15</v>
      </c>
      <c r="AE29" s="32">
        <v>22</v>
      </c>
      <c r="AF29" s="33">
        <v>29</v>
      </c>
      <c r="AG29" s="31">
        <v>5</v>
      </c>
      <c r="AH29" s="31">
        <v>12</v>
      </c>
      <c r="AI29" s="31">
        <v>19</v>
      </c>
      <c r="AJ29" s="31">
        <v>26</v>
      </c>
      <c r="AK29" s="34">
        <v>3</v>
      </c>
      <c r="AL29" s="34">
        <v>10</v>
      </c>
      <c r="AM29" s="31">
        <v>17</v>
      </c>
      <c r="AN29" s="31">
        <v>24</v>
      </c>
      <c r="AO29" s="31">
        <v>31</v>
      </c>
      <c r="AP29" s="31">
        <v>7</v>
      </c>
      <c r="AQ29" s="31">
        <v>14</v>
      </c>
      <c r="AR29" s="34">
        <v>21</v>
      </c>
      <c r="AS29" s="34">
        <v>28</v>
      </c>
      <c r="AT29" s="31">
        <v>5</v>
      </c>
      <c r="AU29" s="31">
        <v>12</v>
      </c>
      <c r="AV29" s="31">
        <v>19</v>
      </c>
      <c r="AW29" s="31">
        <v>26</v>
      </c>
      <c r="AX29" s="14"/>
      <c r="AY29" s="29"/>
      <c r="AZ29" s="29"/>
      <c r="BA29" s="29"/>
    </row>
    <row r="30" spans="1:53" s="30" customFormat="1" ht="27.75" customHeight="1">
      <c r="A30" s="240"/>
      <c r="B30" s="35">
        <v>5</v>
      </c>
      <c r="C30" s="35">
        <v>12</v>
      </c>
      <c r="D30" s="35">
        <v>19</v>
      </c>
      <c r="E30" s="35">
        <v>26</v>
      </c>
      <c r="F30" s="35">
        <v>3</v>
      </c>
      <c r="G30" s="35">
        <v>10</v>
      </c>
      <c r="H30" s="36" t="s">
        <v>114</v>
      </c>
      <c r="I30" s="37">
        <v>24</v>
      </c>
      <c r="J30" s="38">
        <v>31</v>
      </c>
      <c r="K30" s="35">
        <v>7</v>
      </c>
      <c r="L30" s="35">
        <v>14</v>
      </c>
      <c r="M30" s="35">
        <v>21</v>
      </c>
      <c r="N30" s="35">
        <v>28</v>
      </c>
      <c r="O30" s="35">
        <v>5</v>
      </c>
      <c r="P30" s="35">
        <v>12</v>
      </c>
      <c r="Q30" s="35">
        <v>19</v>
      </c>
      <c r="R30" s="39" t="s">
        <v>115</v>
      </c>
      <c r="S30" s="39" t="s">
        <v>116</v>
      </c>
      <c r="T30" s="35" t="s">
        <v>117</v>
      </c>
      <c r="U30" s="35">
        <v>16</v>
      </c>
      <c r="V30" s="35">
        <v>23</v>
      </c>
      <c r="W30" s="37">
        <v>30</v>
      </c>
      <c r="X30" s="38">
        <v>6</v>
      </c>
      <c r="Y30" s="35">
        <v>13</v>
      </c>
      <c r="Z30" s="35">
        <v>20</v>
      </c>
      <c r="AA30" s="35">
        <v>27</v>
      </c>
      <c r="AB30" s="35">
        <v>6</v>
      </c>
      <c r="AC30" s="35">
        <v>13</v>
      </c>
      <c r="AD30" s="35">
        <v>20</v>
      </c>
      <c r="AE30" s="37">
        <v>27</v>
      </c>
      <c r="AF30" s="38">
        <v>3</v>
      </c>
      <c r="AG30" s="35">
        <v>10</v>
      </c>
      <c r="AH30" s="35">
        <v>17</v>
      </c>
      <c r="AI30" s="35">
        <v>24</v>
      </c>
      <c r="AJ30" s="40">
        <v>1</v>
      </c>
      <c r="AK30" s="35">
        <v>8</v>
      </c>
      <c r="AL30" s="35">
        <v>15</v>
      </c>
      <c r="AM30" s="35">
        <v>22</v>
      </c>
      <c r="AN30" s="35">
        <v>29</v>
      </c>
      <c r="AO30" s="35">
        <v>5</v>
      </c>
      <c r="AP30" s="35">
        <v>12</v>
      </c>
      <c r="AQ30" s="35">
        <v>19</v>
      </c>
      <c r="AR30" s="35">
        <v>26</v>
      </c>
      <c r="AS30" s="35">
        <v>3</v>
      </c>
      <c r="AT30" s="35">
        <v>10</v>
      </c>
      <c r="AU30" s="35">
        <v>17</v>
      </c>
      <c r="AV30" s="35">
        <v>24</v>
      </c>
      <c r="AW30" s="35">
        <v>31</v>
      </c>
      <c r="AX30" s="29"/>
      <c r="AY30" s="29"/>
      <c r="AZ30" s="29"/>
      <c r="BA30" s="29"/>
    </row>
    <row r="31" spans="1:53" ht="15" customHeight="1" thickBot="1">
      <c r="A31" s="8"/>
      <c r="B31" s="9" t="s">
        <v>16</v>
      </c>
      <c r="C31" s="9" t="s">
        <v>72</v>
      </c>
      <c r="D31" s="9" t="s">
        <v>16</v>
      </c>
      <c r="E31" s="9" t="s">
        <v>72</v>
      </c>
      <c r="F31" s="9" t="s">
        <v>16</v>
      </c>
      <c r="G31" s="9" t="s">
        <v>72</v>
      </c>
      <c r="H31" s="9" t="s">
        <v>16</v>
      </c>
      <c r="I31" s="9" t="s">
        <v>72</v>
      </c>
      <c r="J31" s="9" t="s">
        <v>16</v>
      </c>
      <c r="K31" s="9" t="s">
        <v>72</v>
      </c>
      <c r="L31" s="9" t="s">
        <v>16</v>
      </c>
      <c r="M31" s="9" t="s">
        <v>72</v>
      </c>
      <c r="N31" s="9" t="s">
        <v>16</v>
      </c>
      <c r="O31" s="9" t="s">
        <v>72</v>
      </c>
      <c r="P31" s="9" t="s">
        <v>16</v>
      </c>
      <c r="Q31" s="9" t="s">
        <v>72</v>
      </c>
      <c r="R31" s="9" t="s">
        <v>16</v>
      </c>
      <c r="S31" s="9" t="s">
        <v>72</v>
      </c>
      <c r="T31" s="9" t="s">
        <v>16</v>
      </c>
      <c r="U31" s="9" t="s">
        <v>72</v>
      </c>
      <c r="V31" s="9" t="s">
        <v>16</v>
      </c>
      <c r="W31" s="10" t="s">
        <v>72</v>
      </c>
      <c r="X31" s="11" t="s">
        <v>16</v>
      </c>
      <c r="Y31" s="9" t="s">
        <v>72</v>
      </c>
      <c r="Z31" s="9" t="s">
        <v>16</v>
      </c>
      <c r="AA31" s="9" t="s">
        <v>72</v>
      </c>
      <c r="AB31" s="9" t="s">
        <v>16</v>
      </c>
      <c r="AC31" s="9" t="s">
        <v>72</v>
      </c>
      <c r="AD31" s="9" t="s">
        <v>16</v>
      </c>
      <c r="AE31" s="9" t="s">
        <v>72</v>
      </c>
      <c r="AF31" s="9" t="s">
        <v>16</v>
      </c>
      <c r="AG31" s="9" t="s">
        <v>72</v>
      </c>
      <c r="AH31" s="9" t="s">
        <v>16</v>
      </c>
      <c r="AI31" s="9" t="s">
        <v>72</v>
      </c>
      <c r="AJ31" s="9" t="s">
        <v>16</v>
      </c>
      <c r="AK31" s="9" t="s">
        <v>72</v>
      </c>
      <c r="AL31" s="9" t="s">
        <v>16</v>
      </c>
      <c r="AM31" s="9" t="s">
        <v>72</v>
      </c>
      <c r="AN31" s="9" t="s">
        <v>16</v>
      </c>
      <c r="AO31" s="9" t="s">
        <v>72</v>
      </c>
      <c r="AP31" s="9" t="s">
        <v>16</v>
      </c>
      <c r="AQ31" s="9" t="s">
        <v>72</v>
      </c>
      <c r="AR31" s="9" t="s">
        <v>16</v>
      </c>
      <c r="AS31" s="9" t="s">
        <v>72</v>
      </c>
      <c r="AT31" s="9" t="s">
        <v>16</v>
      </c>
      <c r="AU31" s="9" t="s">
        <v>72</v>
      </c>
      <c r="AV31" s="9" t="s">
        <v>16</v>
      </c>
      <c r="AW31" s="9" t="s">
        <v>72</v>
      </c>
    </row>
    <row r="32" spans="1:53" s="43" customFormat="1" ht="15" customHeight="1" thickTop="1">
      <c r="A32" s="236" t="s">
        <v>73</v>
      </c>
      <c r="B32" s="232"/>
      <c r="C32" s="232"/>
      <c r="D32" s="232" t="s">
        <v>113</v>
      </c>
      <c r="E32" s="232" t="s">
        <v>113</v>
      </c>
      <c r="F32" s="232" t="s">
        <v>113</v>
      </c>
      <c r="G32" s="232"/>
      <c r="H32" s="232"/>
      <c r="I32" s="248"/>
      <c r="J32" s="250"/>
      <c r="K32" s="232"/>
      <c r="L32" s="232"/>
      <c r="M32" s="232"/>
      <c r="N32" s="232"/>
      <c r="O32" s="232" t="s">
        <v>15</v>
      </c>
      <c r="P32" s="232"/>
      <c r="Q32" s="232"/>
      <c r="R32" s="232"/>
      <c r="S32" s="232"/>
      <c r="T32" s="232"/>
      <c r="U32" s="232"/>
      <c r="V32" s="232"/>
      <c r="W32" s="258"/>
      <c r="X32" s="256"/>
      <c r="Y32" s="254"/>
      <c r="Z32" s="254"/>
      <c r="AA32" s="254"/>
      <c r="AB32" s="254"/>
      <c r="AC32" s="254"/>
      <c r="AD32" s="254"/>
      <c r="AE32" s="255"/>
      <c r="AF32" s="250"/>
      <c r="AG32" s="232" t="s">
        <v>113</v>
      </c>
      <c r="AH32" s="115" t="s">
        <v>113</v>
      </c>
      <c r="AI32" s="252" t="s">
        <v>19</v>
      </c>
      <c r="AJ32" s="252" t="s">
        <v>19</v>
      </c>
      <c r="AK32" s="232"/>
      <c r="AL32" s="232"/>
      <c r="AM32" s="232" t="s">
        <v>15</v>
      </c>
      <c r="AN32" s="232"/>
      <c r="AO32" s="232"/>
      <c r="AP32" s="232"/>
      <c r="AQ32" s="232"/>
      <c r="AR32" s="232"/>
      <c r="AS32" s="232"/>
      <c r="AT32" s="232"/>
      <c r="AU32" s="232">
        <v>40</v>
      </c>
      <c r="AV32" s="232">
        <v>24</v>
      </c>
      <c r="AW32" s="232">
        <v>16</v>
      </c>
      <c r="AX32" s="29"/>
      <c r="AY32" s="29"/>
      <c r="AZ32" s="29"/>
      <c r="BA32" s="29"/>
    </row>
    <row r="33" spans="1:53" s="43" customFormat="1" ht="15" customHeight="1">
      <c r="A33" s="237"/>
      <c r="B33" s="233"/>
      <c r="C33" s="233"/>
      <c r="D33" s="233"/>
      <c r="E33" s="233"/>
      <c r="F33" s="233"/>
      <c r="G33" s="233"/>
      <c r="H33" s="233"/>
      <c r="I33" s="249"/>
      <c r="J33" s="251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59"/>
      <c r="X33" s="251"/>
      <c r="Y33" s="233"/>
      <c r="Z33" s="233"/>
      <c r="AA33" s="233"/>
      <c r="AB33" s="233"/>
      <c r="AC33" s="233"/>
      <c r="AD33" s="233"/>
      <c r="AE33" s="249"/>
      <c r="AF33" s="251"/>
      <c r="AG33" s="233"/>
      <c r="AH33" s="116"/>
      <c r="AI33" s="253"/>
      <c r="AJ33" s="25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9"/>
      <c r="AY33" s="29"/>
      <c r="AZ33" s="29"/>
      <c r="BA33" s="29"/>
    </row>
    <row r="34" spans="1:53" s="43" customFormat="1" ht="30" customHeight="1">
      <c r="A34" s="234" t="s">
        <v>74</v>
      </c>
      <c r="B34" s="228"/>
      <c r="C34" s="228"/>
      <c r="D34" s="230" t="s">
        <v>113</v>
      </c>
      <c r="E34" s="230" t="s">
        <v>113</v>
      </c>
      <c r="F34" s="31" t="s">
        <v>113</v>
      </c>
      <c r="G34" s="246" t="s">
        <v>19</v>
      </c>
      <c r="H34" s="230"/>
      <c r="I34" s="230"/>
      <c r="J34" s="230"/>
      <c r="K34" s="230"/>
      <c r="L34" s="230" t="s">
        <v>15</v>
      </c>
      <c r="M34" s="230"/>
      <c r="N34" s="230"/>
      <c r="O34" s="230"/>
      <c r="P34" s="246" t="s">
        <v>125</v>
      </c>
      <c r="Q34" s="230" t="s">
        <v>16</v>
      </c>
      <c r="R34" s="230" t="s">
        <v>16</v>
      </c>
      <c r="S34" s="230" t="s">
        <v>16</v>
      </c>
      <c r="T34" s="230"/>
      <c r="U34" s="230"/>
      <c r="V34" s="230"/>
      <c r="W34" s="265"/>
      <c r="X34" s="244"/>
      <c r="Y34" s="230"/>
      <c r="Z34" s="230"/>
      <c r="AA34" s="230"/>
      <c r="AB34" s="230"/>
      <c r="AC34" s="230"/>
      <c r="AD34" s="230"/>
      <c r="AE34" s="265"/>
      <c r="AF34" s="244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0">
        <v>20</v>
      </c>
      <c r="AV34" s="230">
        <v>20</v>
      </c>
      <c r="AW34" s="230">
        <v>0</v>
      </c>
      <c r="AX34" s="29"/>
      <c r="AY34" s="29"/>
      <c r="AZ34" s="29"/>
      <c r="BA34" s="29"/>
    </row>
    <row r="35" spans="1:53" s="43" customFormat="1" ht="18" customHeight="1" thickBot="1">
      <c r="A35" s="235"/>
      <c r="B35" s="229"/>
      <c r="C35" s="229"/>
      <c r="D35" s="231"/>
      <c r="E35" s="231"/>
      <c r="F35" s="117"/>
      <c r="G35" s="247"/>
      <c r="H35" s="231"/>
      <c r="I35" s="231"/>
      <c r="J35" s="231"/>
      <c r="K35" s="231"/>
      <c r="L35" s="231"/>
      <c r="M35" s="231"/>
      <c r="N35" s="231"/>
      <c r="O35" s="231"/>
      <c r="P35" s="247"/>
      <c r="Q35" s="231"/>
      <c r="R35" s="231"/>
      <c r="S35" s="231"/>
      <c r="T35" s="231"/>
      <c r="U35" s="231"/>
      <c r="V35" s="231"/>
      <c r="W35" s="266"/>
      <c r="X35" s="260"/>
      <c r="Y35" s="257"/>
      <c r="Z35" s="257"/>
      <c r="AA35" s="257"/>
      <c r="AB35" s="257"/>
      <c r="AC35" s="257"/>
      <c r="AD35" s="257"/>
      <c r="AE35" s="275"/>
      <c r="AF35" s="245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9"/>
      <c r="AY35" s="29"/>
      <c r="AZ35" s="29"/>
      <c r="BA35" s="29"/>
    </row>
    <row r="36" spans="1:53" ht="8.25" customHeight="1" thickTop="1"/>
    <row r="37" spans="1:53" s="16" customFormat="1" ht="15">
      <c r="A37" s="16" t="s">
        <v>20</v>
      </c>
      <c r="C37" s="44"/>
      <c r="D37" s="19"/>
      <c r="E37" s="19"/>
      <c r="F37" s="118" t="s">
        <v>113</v>
      </c>
      <c r="G37" s="44" t="s">
        <v>183</v>
      </c>
      <c r="I37" s="19"/>
      <c r="J37" s="19"/>
      <c r="K37" s="19"/>
      <c r="L37" s="19"/>
      <c r="M37" s="19"/>
      <c r="N37" s="119" t="s">
        <v>15</v>
      </c>
      <c r="O37" s="15" t="s">
        <v>184</v>
      </c>
      <c r="Q37" s="19"/>
      <c r="R37" s="19"/>
      <c r="S37" s="19"/>
      <c r="T37" s="19"/>
      <c r="U37" s="15"/>
      <c r="Y37" s="19"/>
      <c r="Z37" s="19"/>
      <c r="AA37" s="19"/>
      <c r="AB37" s="19"/>
      <c r="AC37" s="19"/>
      <c r="AD37" s="19"/>
      <c r="AE37" s="19"/>
      <c r="AF37" s="19"/>
      <c r="AG37" s="18"/>
      <c r="AH37" s="18"/>
      <c r="AI37" s="15"/>
      <c r="AJ37" s="19"/>
      <c r="AK37" s="19"/>
      <c r="AL37" s="18"/>
      <c r="AM37" s="18"/>
      <c r="AN37" s="19"/>
      <c r="AU37" s="19"/>
      <c r="AV37" s="19"/>
      <c r="AW37" s="19"/>
      <c r="AX37" s="45"/>
      <c r="AY37" s="45"/>
      <c r="AZ37" s="45"/>
      <c r="BA37" s="45"/>
    </row>
    <row r="38" spans="1:53" s="16" customFormat="1" ht="30" customHeight="1">
      <c r="A38" s="18"/>
      <c r="B38" s="19"/>
      <c r="C38" s="19"/>
      <c r="D38" s="19"/>
      <c r="E38" s="19"/>
      <c r="F38" s="119" t="s">
        <v>16</v>
      </c>
      <c r="G38" s="170" t="s">
        <v>185</v>
      </c>
      <c r="H38" s="170"/>
      <c r="I38" s="170"/>
      <c r="J38" s="170"/>
      <c r="K38" s="170"/>
      <c r="L38" s="170"/>
      <c r="M38" s="170"/>
      <c r="N38" s="120" t="s">
        <v>186</v>
      </c>
      <c r="O38" s="15" t="s">
        <v>187</v>
      </c>
      <c r="P38" s="19"/>
      <c r="Q38" s="19"/>
      <c r="R38" s="119" t="s">
        <v>19</v>
      </c>
      <c r="S38" s="15" t="s">
        <v>188</v>
      </c>
      <c r="T38" s="19"/>
      <c r="U38" s="19"/>
      <c r="V38" s="19"/>
      <c r="W38" s="19"/>
      <c r="X38" s="19"/>
      <c r="Y38" s="119" t="s">
        <v>125</v>
      </c>
      <c r="Z38" s="270" t="s">
        <v>196</v>
      </c>
      <c r="AA38" s="270"/>
      <c r="AB38" s="270"/>
      <c r="AC38" s="270"/>
      <c r="AD38" s="270"/>
      <c r="AE38" s="270"/>
      <c r="AF38" s="270"/>
      <c r="AG38" s="19"/>
      <c r="AH38" s="119" t="s">
        <v>118</v>
      </c>
      <c r="AI38" s="271" t="s">
        <v>189</v>
      </c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45"/>
      <c r="AY38" s="45"/>
      <c r="AZ38" s="45"/>
      <c r="BA38" s="45"/>
    </row>
    <row r="39" spans="1:53" s="16" customFormat="1" ht="22.5" customHeight="1">
      <c r="A39" s="18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46"/>
      <c r="T39" s="19"/>
      <c r="U39" s="19"/>
      <c r="V39" s="19"/>
      <c r="W39" s="19"/>
      <c r="X39" s="19"/>
      <c r="AL39" s="19"/>
      <c r="AM39" s="19"/>
      <c r="AN39" s="19"/>
      <c r="AO39" s="47"/>
      <c r="AP39" s="46"/>
      <c r="AQ39" s="48"/>
      <c r="AR39" s="48"/>
      <c r="AS39" s="47"/>
      <c r="AT39" s="18"/>
      <c r="AU39" s="19"/>
      <c r="AV39" s="19"/>
      <c r="AW39" s="19"/>
      <c r="AX39" s="45"/>
      <c r="AY39" s="45"/>
      <c r="AZ39" s="45"/>
      <c r="BA39" s="45"/>
    </row>
    <row r="40" spans="1:53" s="16" customFormat="1" ht="29.25" customHeight="1">
      <c r="A40" s="49"/>
      <c r="C40" s="19"/>
      <c r="D40" s="19"/>
      <c r="E40" s="19"/>
      <c r="F40" s="19"/>
      <c r="G40" s="15"/>
      <c r="H40" s="19"/>
      <c r="I40" s="19"/>
      <c r="J40" s="19"/>
      <c r="K40" s="19"/>
      <c r="L40" s="19"/>
      <c r="M40" s="19"/>
      <c r="N40" s="19"/>
      <c r="O40" s="15"/>
      <c r="P40" s="19"/>
      <c r="Q40" s="19"/>
      <c r="R40" s="19"/>
      <c r="T40" s="49" t="s">
        <v>121</v>
      </c>
      <c r="V40" s="19"/>
      <c r="W40" s="19"/>
      <c r="X40" s="19"/>
      <c r="Y40" s="19"/>
      <c r="Z40" s="15"/>
      <c r="AA40" s="19"/>
      <c r="AB40" s="19"/>
      <c r="AC40" s="19"/>
      <c r="AD40" s="19"/>
      <c r="AE40" s="19"/>
      <c r="AF40" s="19"/>
      <c r="AG40" s="49" t="s">
        <v>122</v>
      </c>
      <c r="AH40" s="15"/>
      <c r="AI40" s="19"/>
      <c r="AJ40" s="19"/>
      <c r="AK40" s="18"/>
      <c r="AL40" s="19"/>
      <c r="AM40" s="19"/>
      <c r="AN40" s="19"/>
      <c r="AO40" s="18"/>
      <c r="AP40" s="15"/>
      <c r="AQ40" s="19"/>
      <c r="AR40" s="19"/>
      <c r="AS40" s="18"/>
      <c r="AT40" s="18"/>
      <c r="AU40" s="19"/>
      <c r="AV40" s="19"/>
      <c r="AW40" s="19"/>
      <c r="AX40" s="45"/>
      <c r="AY40" s="45"/>
      <c r="AZ40" s="45"/>
      <c r="BA40" s="45"/>
    </row>
    <row r="41" spans="1:53" s="16" customFormat="1" ht="108" customHeight="1">
      <c r="A41" s="185"/>
      <c r="B41" s="185"/>
      <c r="C41" s="185"/>
      <c r="D41" s="185"/>
      <c r="E41" s="185"/>
      <c r="F41" s="185"/>
      <c r="G41" s="185"/>
      <c r="H41" s="185"/>
      <c r="I41" s="184"/>
      <c r="J41" s="184"/>
      <c r="K41" s="185"/>
      <c r="L41" s="185"/>
      <c r="M41" s="185"/>
      <c r="N41" s="185"/>
      <c r="O41" s="185"/>
      <c r="P41" s="185"/>
      <c r="Q41" s="19"/>
      <c r="R41" s="181" t="s">
        <v>22</v>
      </c>
      <c r="S41" s="182"/>
      <c r="T41" s="182"/>
      <c r="U41" s="182"/>
      <c r="V41" s="183"/>
      <c r="W41" s="192" t="s">
        <v>14</v>
      </c>
      <c r="X41" s="193"/>
      <c r="Y41" s="181" t="s">
        <v>23</v>
      </c>
      <c r="Z41" s="183"/>
      <c r="AA41" s="19"/>
      <c r="AB41" s="181" t="s">
        <v>91</v>
      </c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3"/>
      <c r="AN41" s="181" t="s">
        <v>85</v>
      </c>
      <c r="AO41" s="182"/>
      <c r="AP41" s="182"/>
      <c r="AQ41" s="182"/>
      <c r="AR41" s="182"/>
      <c r="AS41" s="182"/>
      <c r="AT41" s="182"/>
      <c r="AU41" s="183"/>
      <c r="AV41" s="181" t="s">
        <v>14</v>
      </c>
      <c r="AW41" s="183"/>
      <c r="AX41" s="45"/>
      <c r="AY41" s="45"/>
      <c r="AZ41" s="45"/>
      <c r="BA41" s="45"/>
    </row>
    <row r="42" spans="1:53" s="16" customFormat="1" ht="34.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9"/>
      <c r="R42" s="177" t="s">
        <v>24</v>
      </c>
      <c r="S42" s="178"/>
      <c r="T42" s="178"/>
      <c r="U42" s="178"/>
      <c r="V42" s="179"/>
      <c r="W42" s="168">
        <v>2</v>
      </c>
      <c r="X42" s="169"/>
      <c r="Y42" s="166">
        <v>2</v>
      </c>
      <c r="Z42" s="167"/>
      <c r="AA42" s="19"/>
      <c r="AB42" s="186" t="s">
        <v>132</v>
      </c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8"/>
      <c r="AN42" s="186" t="s">
        <v>133</v>
      </c>
      <c r="AO42" s="189"/>
      <c r="AP42" s="189"/>
      <c r="AQ42" s="189"/>
      <c r="AR42" s="189"/>
      <c r="AS42" s="189"/>
      <c r="AT42" s="189"/>
      <c r="AU42" s="190"/>
      <c r="AV42" s="191">
        <v>3</v>
      </c>
      <c r="AW42" s="190"/>
      <c r="AX42" s="45"/>
      <c r="AY42" s="45"/>
      <c r="AZ42" s="45"/>
      <c r="BA42" s="45"/>
    </row>
    <row r="43" spans="1:53" s="16" customFormat="1" ht="29.2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9"/>
      <c r="R43" s="177" t="s">
        <v>24</v>
      </c>
      <c r="S43" s="178"/>
      <c r="T43" s="178"/>
      <c r="U43" s="178"/>
      <c r="V43" s="179"/>
      <c r="W43" s="168">
        <v>3</v>
      </c>
      <c r="X43" s="169"/>
      <c r="Y43" s="166">
        <v>1</v>
      </c>
      <c r="Z43" s="167"/>
      <c r="AA43" s="19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45"/>
      <c r="AY43" s="45"/>
      <c r="AZ43" s="45"/>
      <c r="BA43" s="45"/>
    </row>
    <row r="44" spans="1:53" s="16" customFormat="1" ht="30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9"/>
      <c r="R44" s="177" t="s">
        <v>190</v>
      </c>
      <c r="S44" s="178"/>
      <c r="T44" s="178"/>
      <c r="U44" s="178"/>
      <c r="V44" s="179"/>
      <c r="W44" s="168">
        <v>3</v>
      </c>
      <c r="X44" s="169"/>
      <c r="Y44" s="166">
        <v>1</v>
      </c>
      <c r="Z44" s="167"/>
      <c r="AA44" s="19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45"/>
      <c r="AY44" s="45"/>
      <c r="AZ44" s="45"/>
      <c r="BA44" s="45"/>
    </row>
    <row r="45" spans="1:53" s="16" customFormat="1" ht="1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170"/>
      <c r="S45" s="170"/>
      <c r="T45" s="170"/>
      <c r="U45" s="170"/>
      <c r="V45" s="170"/>
      <c r="W45" s="171"/>
      <c r="X45" s="171"/>
      <c r="Y45" s="172"/>
      <c r="Z45" s="172"/>
      <c r="AA45" s="19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45"/>
      <c r="AY45" s="45"/>
      <c r="AZ45" s="45"/>
      <c r="BA45" s="45"/>
    </row>
    <row r="46" spans="1:53"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</row>
    <row r="47" spans="1:53" s="16" customFormat="1" ht="19.5" customHeight="1">
      <c r="A47" s="18"/>
      <c r="B47" s="49"/>
      <c r="C47" s="19"/>
      <c r="D47" s="19"/>
      <c r="E47" s="19"/>
      <c r="F47" s="19"/>
      <c r="G47" s="15"/>
      <c r="H47" s="19"/>
      <c r="I47" s="19"/>
      <c r="J47" s="19"/>
      <c r="K47" s="19"/>
      <c r="L47" s="19"/>
      <c r="M47" s="19"/>
      <c r="N47" s="19"/>
      <c r="O47" s="15"/>
      <c r="P47" s="19"/>
      <c r="Q47" s="263" t="s">
        <v>123</v>
      </c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19"/>
      <c r="AE47" s="19"/>
      <c r="AF47" s="19"/>
      <c r="AG47" s="49"/>
      <c r="AH47" s="15"/>
      <c r="AI47" s="19"/>
      <c r="AJ47" s="19"/>
      <c r="AK47" s="18"/>
      <c r="AL47" s="19"/>
      <c r="AM47" s="19"/>
      <c r="AN47" s="19"/>
      <c r="AO47" s="18"/>
      <c r="AP47" s="15"/>
      <c r="AQ47" s="19"/>
      <c r="AR47" s="19"/>
      <c r="AS47" s="18"/>
      <c r="AT47" s="18"/>
      <c r="AU47" s="19"/>
      <c r="AV47" s="19"/>
      <c r="AW47" s="19"/>
      <c r="AX47" s="45"/>
      <c r="AY47" s="45"/>
      <c r="AZ47" s="45"/>
      <c r="BA47" s="45"/>
    </row>
    <row r="48" spans="1:53" s="16" customFormat="1" ht="9.75" customHeight="1">
      <c r="A48" s="18"/>
      <c r="B48" s="49"/>
      <c r="C48" s="19"/>
      <c r="D48" s="19"/>
      <c r="E48" s="19"/>
      <c r="F48" s="19"/>
      <c r="G48" s="15"/>
      <c r="H48" s="19"/>
      <c r="I48" s="19"/>
      <c r="J48" s="19"/>
      <c r="K48" s="19"/>
      <c r="L48" s="19"/>
      <c r="M48" s="19"/>
      <c r="N48" s="19"/>
      <c r="O48" s="15"/>
      <c r="P48" s="19"/>
      <c r="Q48" s="19"/>
      <c r="R48" s="19"/>
      <c r="S48" s="19"/>
      <c r="T48" s="18"/>
      <c r="U48" s="49"/>
      <c r="V48" s="19"/>
      <c r="W48" s="50"/>
      <c r="X48" s="19"/>
      <c r="Y48" s="19"/>
      <c r="Z48" s="15"/>
      <c r="AA48" s="19"/>
      <c r="AB48" s="19"/>
      <c r="AC48" s="19"/>
      <c r="AD48" s="19"/>
      <c r="AE48" s="19"/>
      <c r="AF48" s="19"/>
      <c r="AG48" s="49"/>
      <c r="AH48" s="15"/>
      <c r="AI48" s="19"/>
      <c r="AJ48" s="19"/>
      <c r="AK48" s="18"/>
      <c r="AL48" s="19"/>
      <c r="AM48" s="19"/>
      <c r="AN48" s="19"/>
      <c r="AO48" s="18"/>
      <c r="AP48" s="15"/>
      <c r="AQ48" s="19"/>
      <c r="AR48" s="19"/>
      <c r="AS48" s="18"/>
      <c r="AT48" s="18"/>
      <c r="AU48" s="19"/>
      <c r="AV48" s="19"/>
      <c r="AW48" s="19"/>
      <c r="AX48" s="45"/>
      <c r="AY48" s="45"/>
      <c r="AZ48" s="45"/>
      <c r="BA48" s="45"/>
    </row>
    <row r="49" spans="1:53" s="16" customFormat="1" ht="24.75" customHeight="1">
      <c r="A49" s="194" t="s">
        <v>25</v>
      </c>
      <c r="B49" s="195"/>
      <c r="C49" s="132" t="s">
        <v>89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74" t="s">
        <v>26</v>
      </c>
      <c r="O49" s="175"/>
      <c r="P49" s="175"/>
      <c r="Q49" s="175"/>
      <c r="R49" s="175"/>
      <c r="S49" s="176"/>
      <c r="T49" s="212" t="s">
        <v>58</v>
      </c>
      <c r="U49" s="212"/>
      <c r="V49" s="174" t="s">
        <v>28</v>
      </c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6"/>
      <c r="AH49" s="174" t="s">
        <v>60</v>
      </c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6"/>
      <c r="AX49" s="45"/>
      <c r="AY49" s="45"/>
      <c r="AZ49" s="45"/>
      <c r="BA49" s="45"/>
    </row>
    <row r="50" spans="1:53" s="16" customFormat="1" ht="19.5" customHeight="1">
      <c r="A50" s="196"/>
      <c r="B50" s="197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73" t="s">
        <v>12</v>
      </c>
      <c r="O50" s="173"/>
      <c r="P50" s="173" t="s">
        <v>27</v>
      </c>
      <c r="Q50" s="173"/>
      <c r="R50" s="173" t="s">
        <v>13</v>
      </c>
      <c r="S50" s="173"/>
      <c r="T50" s="212"/>
      <c r="U50" s="212"/>
      <c r="V50" s="206" t="s">
        <v>29</v>
      </c>
      <c r="W50" s="207"/>
      <c r="X50" s="132" t="s">
        <v>59</v>
      </c>
      <c r="Y50" s="132"/>
      <c r="Z50" s="132"/>
      <c r="AA50" s="132"/>
      <c r="AB50" s="132"/>
      <c r="AC50" s="132"/>
      <c r="AD50" s="132"/>
      <c r="AE50" s="132"/>
      <c r="AF50" s="206" t="s">
        <v>34</v>
      </c>
      <c r="AG50" s="207"/>
      <c r="AH50" s="152" t="s">
        <v>67</v>
      </c>
      <c r="AI50" s="152"/>
      <c r="AJ50" s="152"/>
      <c r="AK50" s="152"/>
      <c r="AL50" s="152" t="s">
        <v>71</v>
      </c>
      <c r="AM50" s="152"/>
      <c r="AN50" s="152"/>
      <c r="AO50" s="152"/>
      <c r="AP50" s="152" t="s">
        <v>0</v>
      </c>
      <c r="AQ50" s="152"/>
      <c r="AR50" s="152"/>
      <c r="AS50" s="152"/>
      <c r="AT50" s="152" t="s">
        <v>0</v>
      </c>
      <c r="AU50" s="152"/>
      <c r="AV50" s="152"/>
      <c r="AW50" s="152"/>
      <c r="AX50" s="45"/>
      <c r="AY50" s="45"/>
      <c r="AZ50" s="45"/>
      <c r="BA50" s="45"/>
    </row>
    <row r="51" spans="1:53" s="16" customFormat="1" ht="19.5" customHeight="1">
      <c r="A51" s="196"/>
      <c r="B51" s="197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73"/>
      <c r="O51" s="173"/>
      <c r="P51" s="173"/>
      <c r="Q51" s="173"/>
      <c r="R51" s="173"/>
      <c r="S51" s="173"/>
      <c r="T51" s="212"/>
      <c r="U51" s="212"/>
      <c r="V51" s="208"/>
      <c r="W51" s="209"/>
      <c r="X51" s="206" t="s">
        <v>30</v>
      </c>
      <c r="Y51" s="207"/>
      <c r="Z51" s="152" t="s">
        <v>31</v>
      </c>
      <c r="AA51" s="152"/>
      <c r="AB51" s="152"/>
      <c r="AC51" s="152"/>
      <c r="AD51" s="152"/>
      <c r="AE51" s="152"/>
      <c r="AF51" s="208"/>
      <c r="AG51" s="209"/>
      <c r="AH51" s="152" t="s">
        <v>61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45"/>
      <c r="AY51" s="45"/>
      <c r="AZ51" s="45"/>
      <c r="BA51" s="45"/>
    </row>
    <row r="52" spans="1:53" s="16" customFormat="1" ht="30" customHeight="1">
      <c r="A52" s="196"/>
      <c r="B52" s="197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73"/>
      <c r="O52" s="173"/>
      <c r="P52" s="173"/>
      <c r="Q52" s="173"/>
      <c r="R52" s="173"/>
      <c r="S52" s="173"/>
      <c r="T52" s="212"/>
      <c r="U52" s="212"/>
      <c r="V52" s="208"/>
      <c r="W52" s="209"/>
      <c r="X52" s="208"/>
      <c r="Y52" s="209"/>
      <c r="Z52" s="212" t="s">
        <v>32</v>
      </c>
      <c r="AA52" s="212"/>
      <c r="AB52" s="173" t="s">
        <v>33</v>
      </c>
      <c r="AC52" s="173"/>
      <c r="AD52" s="173" t="s">
        <v>35</v>
      </c>
      <c r="AE52" s="173"/>
      <c r="AF52" s="208"/>
      <c r="AG52" s="209"/>
      <c r="AH52" s="152">
        <v>1</v>
      </c>
      <c r="AI52" s="152"/>
      <c r="AJ52" s="152">
        <v>2</v>
      </c>
      <c r="AK52" s="152"/>
      <c r="AL52" s="152">
        <v>3</v>
      </c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45"/>
      <c r="AY52" s="45"/>
      <c r="AZ52" s="45"/>
      <c r="BA52" s="45"/>
    </row>
    <row r="53" spans="1:53" s="16" customFormat="1" ht="19.5" customHeight="1">
      <c r="A53" s="196"/>
      <c r="B53" s="197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73"/>
      <c r="O53" s="173"/>
      <c r="P53" s="173"/>
      <c r="Q53" s="173"/>
      <c r="R53" s="173"/>
      <c r="S53" s="173"/>
      <c r="T53" s="212"/>
      <c r="U53" s="212"/>
      <c r="V53" s="208"/>
      <c r="W53" s="209"/>
      <c r="X53" s="208"/>
      <c r="Y53" s="209"/>
      <c r="Z53" s="212"/>
      <c r="AA53" s="212"/>
      <c r="AB53" s="173"/>
      <c r="AC53" s="173"/>
      <c r="AD53" s="173"/>
      <c r="AE53" s="173"/>
      <c r="AF53" s="208"/>
      <c r="AG53" s="209"/>
      <c r="AH53" s="152" t="s">
        <v>124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45"/>
      <c r="AY53" s="45"/>
      <c r="AZ53" s="45"/>
      <c r="BA53" s="45"/>
    </row>
    <row r="54" spans="1:53" s="16" customFormat="1" ht="17.25" customHeight="1">
      <c r="A54" s="198"/>
      <c r="B54" s="199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73"/>
      <c r="O54" s="173"/>
      <c r="P54" s="173"/>
      <c r="Q54" s="173"/>
      <c r="R54" s="173"/>
      <c r="S54" s="173"/>
      <c r="T54" s="212"/>
      <c r="U54" s="212"/>
      <c r="V54" s="210"/>
      <c r="W54" s="211"/>
      <c r="X54" s="210"/>
      <c r="Y54" s="211"/>
      <c r="Z54" s="212"/>
      <c r="AA54" s="212"/>
      <c r="AB54" s="173"/>
      <c r="AC54" s="173"/>
      <c r="AD54" s="173"/>
      <c r="AE54" s="173"/>
      <c r="AF54" s="210"/>
      <c r="AG54" s="211"/>
      <c r="AH54" s="214">
        <v>24</v>
      </c>
      <c r="AI54" s="214"/>
      <c r="AJ54" s="214">
        <v>16</v>
      </c>
      <c r="AK54" s="214"/>
      <c r="AL54" s="214">
        <v>20</v>
      </c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5"/>
      <c r="AX54" s="51">
        <v>1</v>
      </c>
      <c r="AY54" s="52">
        <v>2</v>
      </c>
      <c r="AZ54" s="52">
        <v>3</v>
      </c>
      <c r="BA54" s="52"/>
    </row>
    <row r="55" spans="1:53" s="12" customFormat="1" ht="15.75" customHeight="1">
      <c r="A55" s="133">
        <v>1</v>
      </c>
      <c r="B55" s="149"/>
      <c r="C55" s="174">
        <v>2</v>
      </c>
      <c r="D55" s="175"/>
      <c r="E55" s="175"/>
      <c r="F55" s="175"/>
      <c r="G55" s="175"/>
      <c r="H55" s="175"/>
      <c r="I55" s="175"/>
      <c r="J55" s="175"/>
      <c r="K55" s="175"/>
      <c r="L55" s="175"/>
      <c r="M55" s="176"/>
      <c r="N55" s="174">
        <v>3</v>
      </c>
      <c r="O55" s="176"/>
      <c r="P55" s="174">
        <v>4</v>
      </c>
      <c r="Q55" s="176"/>
      <c r="R55" s="174">
        <v>5</v>
      </c>
      <c r="S55" s="176"/>
      <c r="T55" s="133">
        <v>6</v>
      </c>
      <c r="U55" s="149"/>
      <c r="V55" s="174">
        <v>7</v>
      </c>
      <c r="W55" s="176"/>
      <c r="X55" s="174">
        <v>8</v>
      </c>
      <c r="Y55" s="176"/>
      <c r="Z55" s="133">
        <v>9</v>
      </c>
      <c r="AA55" s="149"/>
      <c r="AB55" s="174">
        <v>10</v>
      </c>
      <c r="AC55" s="176"/>
      <c r="AD55" s="174">
        <v>11</v>
      </c>
      <c r="AE55" s="176"/>
      <c r="AF55" s="174">
        <v>12</v>
      </c>
      <c r="AG55" s="176"/>
      <c r="AH55" s="133">
        <v>13</v>
      </c>
      <c r="AI55" s="149"/>
      <c r="AJ55" s="133">
        <v>14</v>
      </c>
      <c r="AK55" s="149"/>
      <c r="AL55" s="133">
        <v>15</v>
      </c>
      <c r="AM55" s="149"/>
      <c r="AN55" s="133">
        <v>16</v>
      </c>
      <c r="AO55" s="149"/>
      <c r="AP55" s="133">
        <v>17</v>
      </c>
      <c r="AQ55" s="149"/>
      <c r="AR55" s="133">
        <v>18</v>
      </c>
      <c r="AS55" s="149"/>
      <c r="AT55" s="133">
        <v>19</v>
      </c>
      <c r="AU55" s="149"/>
      <c r="AV55" s="133">
        <v>20</v>
      </c>
      <c r="AW55" s="213"/>
      <c r="AX55" s="51"/>
      <c r="AY55" s="52"/>
      <c r="AZ55" s="52"/>
      <c r="BA55" s="52">
        <f>SUM(AX55:AZ55)</f>
        <v>0</v>
      </c>
    </row>
    <row r="56" spans="1:53" s="16" customFormat="1" ht="17.25" customHeight="1">
      <c r="A56" s="146" t="s">
        <v>80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51"/>
      <c r="AY56" s="52"/>
      <c r="AZ56" s="52"/>
      <c r="BA56" s="52">
        <f t="shared" ref="BA56:BA116" si="0">SUM(AX56:AZ56)</f>
        <v>0</v>
      </c>
    </row>
    <row r="57" spans="1:53" s="16" customFormat="1" ht="18.75" customHeight="1">
      <c r="A57" s="146" t="s">
        <v>81</v>
      </c>
      <c r="B57" s="147"/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51"/>
      <c r="AY57" s="52"/>
      <c r="AZ57" s="52"/>
      <c r="BA57" s="52">
        <f t="shared" si="0"/>
        <v>0</v>
      </c>
    </row>
    <row r="58" spans="1:53" s="12" customFormat="1" ht="15.75" customHeight="1">
      <c r="A58" s="153" t="s">
        <v>134</v>
      </c>
      <c r="B58" s="154"/>
      <c r="C58" s="150" t="s">
        <v>64</v>
      </c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32"/>
      <c r="O58" s="132"/>
      <c r="P58" s="132" t="s">
        <v>68</v>
      </c>
      <c r="Q58" s="132"/>
      <c r="R58" s="132"/>
      <c r="S58" s="132"/>
      <c r="T58" s="152">
        <v>3</v>
      </c>
      <c r="U58" s="152"/>
      <c r="V58" s="132">
        <f>T58*30</f>
        <v>90</v>
      </c>
      <c r="W58" s="132"/>
      <c r="X58" s="132">
        <f>SUM(Z58:AE58)</f>
        <v>10</v>
      </c>
      <c r="Y58" s="132"/>
      <c r="Z58" s="152">
        <v>6</v>
      </c>
      <c r="AA58" s="152"/>
      <c r="AB58" s="132"/>
      <c r="AC58" s="132"/>
      <c r="AD58" s="132">
        <v>4</v>
      </c>
      <c r="AE58" s="132"/>
      <c r="AF58" s="132">
        <f>V58-X58</f>
        <v>80</v>
      </c>
      <c r="AG58" s="132"/>
      <c r="AH58" s="53">
        <v>6</v>
      </c>
      <c r="AI58" s="54">
        <v>4</v>
      </c>
      <c r="AJ58" s="53"/>
      <c r="AK58" s="54"/>
      <c r="AL58" s="53"/>
      <c r="AM58" s="54"/>
      <c r="AN58" s="53"/>
      <c r="AO58" s="54"/>
      <c r="AP58" s="53"/>
      <c r="AQ58" s="54"/>
      <c r="AR58" s="53"/>
      <c r="AS58" s="54"/>
      <c r="AT58" s="53"/>
      <c r="AU58" s="54"/>
      <c r="AV58" s="53"/>
      <c r="AW58" s="55"/>
      <c r="AX58" s="51">
        <v>3</v>
      </c>
      <c r="AY58" s="52"/>
      <c r="AZ58" s="52"/>
      <c r="BA58" s="52">
        <f t="shared" si="0"/>
        <v>3</v>
      </c>
    </row>
    <row r="59" spans="1:53" s="12" customFormat="1" ht="30" customHeight="1">
      <c r="A59" s="153" t="s">
        <v>135</v>
      </c>
      <c r="B59" s="154"/>
      <c r="C59" s="150" t="s">
        <v>65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32"/>
      <c r="O59" s="132"/>
      <c r="P59" s="132" t="s">
        <v>68</v>
      </c>
      <c r="Q59" s="132"/>
      <c r="R59" s="132"/>
      <c r="S59" s="132"/>
      <c r="T59" s="152">
        <v>3</v>
      </c>
      <c r="U59" s="152"/>
      <c r="V59" s="132">
        <f>T59*30</f>
        <v>90</v>
      </c>
      <c r="W59" s="132"/>
      <c r="X59" s="132">
        <f>SUM(Z59:AE59)</f>
        <v>8</v>
      </c>
      <c r="Y59" s="132"/>
      <c r="Z59" s="152"/>
      <c r="AA59" s="152"/>
      <c r="AB59" s="132"/>
      <c r="AC59" s="132"/>
      <c r="AD59" s="132">
        <v>8</v>
      </c>
      <c r="AE59" s="132"/>
      <c r="AF59" s="132">
        <f>V59-X59</f>
        <v>82</v>
      </c>
      <c r="AG59" s="132"/>
      <c r="AH59" s="53">
        <v>0</v>
      </c>
      <c r="AI59" s="54">
        <v>8</v>
      </c>
      <c r="AJ59" s="53"/>
      <c r="AK59" s="54"/>
      <c r="AL59" s="53"/>
      <c r="AM59" s="54"/>
      <c r="AN59" s="53"/>
      <c r="AO59" s="54"/>
      <c r="AP59" s="53"/>
      <c r="AQ59" s="54"/>
      <c r="AR59" s="53"/>
      <c r="AS59" s="54"/>
      <c r="AT59" s="53"/>
      <c r="AU59" s="54"/>
      <c r="AV59" s="53"/>
      <c r="AW59" s="55"/>
      <c r="AX59" s="51">
        <v>3</v>
      </c>
      <c r="AY59" s="52"/>
      <c r="AZ59" s="52"/>
      <c r="BA59" s="52">
        <f t="shared" si="0"/>
        <v>3</v>
      </c>
    </row>
    <row r="60" spans="1:53" s="56" customFormat="1" ht="19.5" customHeight="1">
      <c r="A60" s="135"/>
      <c r="B60" s="135"/>
      <c r="C60" s="161" t="s">
        <v>57</v>
      </c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38"/>
      <c r="O60" s="138"/>
      <c r="P60" s="138"/>
      <c r="Q60" s="138"/>
      <c r="R60" s="138"/>
      <c r="S60" s="138"/>
      <c r="T60" s="135">
        <f>SUM(T58:U59)</f>
        <v>6</v>
      </c>
      <c r="U60" s="135"/>
      <c r="V60" s="135">
        <f>SUM(V58:W59)</f>
        <v>180</v>
      </c>
      <c r="W60" s="135"/>
      <c r="X60" s="135">
        <f>SUM(X58:Y59)</f>
        <v>18</v>
      </c>
      <c r="Y60" s="135"/>
      <c r="Z60" s="135">
        <f>SUM(Z58:AA59)</f>
        <v>6</v>
      </c>
      <c r="AA60" s="135"/>
      <c r="AB60" s="135">
        <f>SUM(AB58:AC59)</f>
        <v>0</v>
      </c>
      <c r="AC60" s="135"/>
      <c r="AD60" s="135">
        <f>SUM(AD58:AE59)</f>
        <v>12</v>
      </c>
      <c r="AE60" s="135"/>
      <c r="AF60" s="135">
        <f>SUM(AF58:AG59)</f>
        <v>162</v>
      </c>
      <c r="AG60" s="135"/>
      <c r="AH60" s="135">
        <f>SUM(AH58:AI59)</f>
        <v>18</v>
      </c>
      <c r="AI60" s="135"/>
      <c r="AJ60" s="135">
        <f>SUM(AJ58:AK59)</f>
        <v>0</v>
      </c>
      <c r="AK60" s="135"/>
      <c r="AL60" s="135">
        <f>SUM(AL58:AM59)</f>
        <v>0</v>
      </c>
      <c r="AM60" s="135"/>
      <c r="AN60" s="135">
        <f>SUM(AN58:AO59)</f>
        <v>0</v>
      </c>
      <c r="AO60" s="135"/>
      <c r="AP60" s="135">
        <f>SUM(AP58:AQ59)</f>
        <v>0</v>
      </c>
      <c r="AQ60" s="135"/>
      <c r="AR60" s="135">
        <f>SUM(AR58:AS59)</f>
        <v>0</v>
      </c>
      <c r="AS60" s="135"/>
      <c r="AT60" s="135">
        <f>SUM(AT58:AU59)</f>
        <v>0</v>
      </c>
      <c r="AU60" s="135"/>
      <c r="AV60" s="135">
        <f>SUM(AV58:AW59)</f>
        <v>0</v>
      </c>
      <c r="AW60" s="130"/>
      <c r="AX60" s="51"/>
      <c r="AY60" s="52"/>
      <c r="AZ60" s="52"/>
      <c r="BA60" s="52">
        <f t="shared" si="0"/>
        <v>0</v>
      </c>
    </row>
    <row r="61" spans="1:53" s="12" customFormat="1" ht="18.75" hidden="1" customHeight="1">
      <c r="A61" s="146" t="s">
        <v>62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51"/>
      <c r="AY61" s="52"/>
      <c r="AZ61" s="52"/>
      <c r="BA61" s="52">
        <f t="shared" si="0"/>
        <v>0</v>
      </c>
    </row>
    <row r="62" spans="1:53" s="12" customFormat="1" ht="18.75" hidden="1" customHeight="1">
      <c r="A62" s="152" t="s">
        <v>40</v>
      </c>
      <c r="B62" s="152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32"/>
      <c r="O62" s="132"/>
      <c r="P62" s="132"/>
      <c r="Q62" s="132"/>
      <c r="R62" s="132"/>
      <c r="S62" s="132"/>
      <c r="T62" s="152"/>
      <c r="U62" s="152"/>
      <c r="V62" s="132">
        <f>T62*30</f>
        <v>0</v>
      </c>
      <c r="W62" s="132"/>
      <c r="X62" s="132">
        <f t="shared" ref="X62:X83" si="1">SUM(Z62:AE62)</f>
        <v>0</v>
      </c>
      <c r="Y62" s="132"/>
      <c r="Z62" s="152"/>
      <c r="AA62" s="152"/>
      <c r="AB62" s="132"/>
      <c r="AC62" s="132"/>
      <c r="AD62" s="132"/>
      <c r="AE62" s="132"/>
      <c r="AF62" s="132">
        <f t="shared" ref="AF62:AF83" si="2">V62-X62</f>
        <v>0</v>
      </c>
      <c r="AG62" s="132"/>
      <c r="AH62" s="53"/>
      <c r="AI62" s="54"/>
      <c r="AJ62" s="53"/>
      <c r="AK62" s="54"/>
      <c r="AL62" s="53"/>
      <c r="AM62" s="54"/>
      <c r="AN62" s="53"/>
      <c r="AO62" s="54"/>
      <c r="AP62" s="53"/>
      <c r="AQ62" s="54"/>
      <c r="AR62" s="53"/>
      <c r="AS62" s="54"/>
      <c r="AT62" s="53"/>
      <c r="AU62" s="54"/>
      <c r="AV62" s="53"/>
      <c r="AW62" s="55"/>
      <c r="AX62" s="51"/>
      <c r="AY62" s="52"/>
      <c r="AZ62" s="52"/>
      <c r="BA62" s="52">
        <f t="shared" si="0"/>
        <v>0</v>
      </c>
    </row>
    <row r="63" spans="1:53" s="12" customFormat="1" ht="17.25" hidden="1" customHeight="1">
      <c r="A63" s="152" t="s">
        <v>41</v>
      </c>
      <c r="B63" s="152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32"/>
      <c r="O63" s="132"/>
      <c r="P63" s="132"/>
      <c r="Q63" s="132"/>
      <c r="R63" s="132"/>
      <c r="S63" s="132"/>
      <c r="T63" s="152"/>
      <c r="U63" s="152"/>
      <c r="V63" s="132">
        <f>T63*30</f>
        <v>0</v>
      </c>
      <c r="W63" s="132"/>
      <c r="X63" s="132">
        <f t="shared" si="1"/>
        <v>0</v>
      </c>
      <c r="Y63" s="132"/>
      <c r="Z63" s="152"/>
      <c r="AA63" s="152"/>
      <c r="AB63" s="132"/>
      <c r="AC63" s="132"/>
      <c r="AD63" s="132"/>
      <c r="AE63" s="132"/>
      <c r="AF63" s="132">
        <f t="shared" si="2"/>
        <v>0</v>
      </c>
      <c r="AG63" s="132"/>
      <c r="AH63" s="53"/>
      <c r="AI63" s="54"/>
      <c r="AJ63" s="53"/>
      <c r="AK63" s="54"/>
      <c r="AL63" s="53"/>
      <c r="AM63" s="54"/>
      <c r="AN63" s="53"/>
      <c r="AO63" s="54"/>
      <c r="AP63" s="53"/>
      <c r="AQ63" s="54"/>
      <c r="AR63" s="53"/>
      <c r="AS63" s="54"/>
      <c r="AT63" s="53"/>
      <c r="AU63" s="54"/>
      <c r="AV63" s="53"/>
      <c r="AW63" s="55"/>
      <c r="AX63" s="51"/>
      <c r="AY63" s="52"/>
      <c r="AZ63" s="52"/>
      <c r="BA63" s="52">
        <f t="shared" si="0"/>
        <v>0</v>
      </c>
    </row>
    <row r="64" spans="1:53" s="12" customFormat="1" ht="18.75" hidden="1" customHeight="1">
      <c r="A64" s="152" t="s">
        <v>42</v>
      </c>
      <c r="B64" s="152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32"/>
      <c r="O64" s="132"/>
      <c r="P64" s="132"/>
      <c r="Q64" s="132"/>
      <c r="R64" s="132"/>
      <c r="S64" s="132"/>
      <c r="T64" s="152"/>
      <c r="U64" s="152"/>
      <c r="V64" s="132">
        <f>T64*30</f>
        <v>0</v>
      </c>
      <c r="W64" s="132"/>
      <c r="X64" s="132">
        <f t="shared" si="1"/>
        <v>0</v>
      </c>
      <c r="Y64" s="132"/>
      <c r="Z64" s="152"/>
      <c r="AA64" s="152"/>
      <c r="AB64" s="132"/>
      <c r="AC64" s="132"/>
      <c r="AD64" s="132"/>
      <c r="AE64" s="132"/>
      <c r="AF64" s="132">
        <f t="shared" si="2"/>
        <v>0</v>
      </c>
      <c r="AG64" s="132"/>
      <c r="AH64" s="53"/>
      <c r="AI64" s="54"/>
      <c r="AJ64" s="53"/>
      <c r="AK64" s="54"/>
      <c r="AL64" s="53"/>
      <c r="AM64" s="54"/>
      <c r="AN64" s="53"/>
      <c r="AO64" s="54"/>
      <c r="AP64" s="53"/>
      <c r="AQ64" s="54"/>
      <c r="AR64" s="53"/>
      <c r="AS64" s="54"/>
      <c r="AT64" s="53"/>
      <c r="AU64" s="54"/>
      <c r="AV64" s="53"/>
      <c r="AW64" s="55"/>
      <c r="AX64" s="51"/>
      <c r="AY64" s="52"/>
      <c r="AZ64" s="52"/>
      <c r="BA64" s="52">
        <f t="shared" si="0"/>
        <v>0</v>
      </c>
    </row>
    <row r="65" spans="1:53" s="12" customFormat="1" ht="31.5" hidden="1" customHeight="1">
      <c r="A65" s="152" t="s">
        <v>43</v>
      </c>
      <c r="B65" s="152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32"/>
      <c r="O65" s="132"/>
      <c r="P65" s="132"/>
      <c r="Q65" s="132"/>
      <c r="R65" s="132"/>
      <c r="S65" s="132"/>
      <c r="T65" s="152">
        <f>V65/36</f>
        <v>0</v>
      </c>
      <c r="U65" s="152"/>
      <c r="V65" s="132"/>
      <c r="W65" s="132"/>
      <c r="X65" s="132">
        <f t="shared" si="1"/>
        <v>0</v>
      </c>
      <c r="Y65" s="132"/>
      <c r="Z65" s="152"/>
      <c r="AA65" s="152"/>
      <c r="AB65" s="132"/>
      <c r="AC65" s="132"/>
      <c r="AD65" s="132"/>
      <c r="AE65" s="132"/>
      <c r="AF65" s="132">
        <f t="shared" si="2"/>
        <v>0</v>
      </c>
      <c r="AG65" s="132"/>
      <c r="AH65" s="53"/>
      <c r="AI65" s="54"/>
      <c r="AJ65" s="53"/>
      <c r="AK65" s="54"/>
      <c r="AL65" s="53"/>
      <c r="AM65" s="54"/>
      <c r="AN65" s="53"/>
      <c r="AO65" s="54"/>
      <c r="AP65" s="53"/>
      <c r="AQ65" s="54"/>
      <c r="AR65" s="53"/>
      <c r="AS65" s="54"/>
      <c r="AT65" s="53"/>
      <c r="AU65" s="54"/>
      <c r="AV65" s="53"/>
      <c r="AW65" s="55"/>
      <c r="AX65" s="51"/>
      <c r="AY65" s="52"/>
      <c r="AZ65" s="52"/>
      <c r="BA65" s="52">
        <f t="shared" si="0"/>
        <v>0</v>
      </c>
    </row>
    <row r="66" spans="1:53" s="12" customFormat="1" ht="18" hidden="1" customHeight="1">
      <c r="A66" s="152" t="s">
        <v>44</v>
      </c>
      <c r="B66" s="152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32"/>
      <c r="O66" s="132"/>
      <c r="P66" s="132"/>
      <c r="Q66" s="132"/>
      <c r="R66" s="132"/>
      <c r="S66" s="132"/>
      <c r="T66" s="152">
        <f>V66/36</f>
        <v>0</v>
      </c>
      <c r="U66" s="152"/>
      <c r="V66" s="132"/>
      <c r="W66" s="132"/>
      <c r="X66" s="132">
        <f t="shared" si="1"/>
        <v>0</v>
      </c>
      <c r="Y66" s="132"/>
      <c r="Z66" s="152"/>
      <c r="AA66" s="152"/>
      <c r="AB66" s="132"/>
      <c r="AC66" s="132"/>
      <c r="AD66" s="132"/>
      <c r="AE66" s="132"/>
      <c r="AF66" s="132">
        <f t="shared" si="2"/>
        <v>0</v>
      </c>
      <c r="AG66" s="132"/>
      <c r="AH66" s="53"/>
      <c r="AI66" s="54"/>
      <c r="AJ66" s="53"/>
      <c r="AK66" s="54"/>
      <c r="AL66" s="53"/>
      <c r="AM66" s="54"/>
      <c r="AN66" s="53"/>
      <c r="AO66" s="54"/>
      <c r="AP66" s="53"/>
      <c r="AQ66" s="54"/>
      <c r="AR66" s="53"/>
      <c r="AS66" s="54"/>
      <c r="AT66" s="53"/>
      <c r="AU66" s="54"/>
      <c r="AV66" s="53"/>
      <c r="AW66" s="55"/>
      <c r="AX66" s="51"/>
      <c r="AY66" s="52"/>
      <c r="AZ66" s="52"/>
      <c r="BA66" s="52">
        <f t="shared" si="0"/>
        <v>0</v>
      </c>
    </row>
    <row r="67" spans="1:53" s="12" customFormat="1" ht="18" hidden="1" customHeight="1">
      <c r="A67" s="152" t="s">
        <v>0</v>
      </c>
      <c r="B67" s="152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32"/>
      <c r="O67" s="132"/>
      <c r="P67" s="132"/>
      <c r="Q67" s="132"/>
      <c r="R67" s="132"/>
      <c r="S67" s="132"/>
      <c r="T67" s="152">
        <f t="shared" ref="T67:T83" si="3">V67/36</f>
        <v>0</v>
      </c>
      <c r="U67" s="152"/>
      <c r="V67" s="132"/>
      <c r="W67" s="132"/>
      <c r="X67" s="132">
        <f t="shared" si="1"/>
        <v>0</v>
      </c>
      <c r="Y67" s="132"/>
      <c r="Z67" s="152"/>
      <c r="AA67" s="152"/>
      <c r="AB67" s="132"/>
      <c r="AC67" s="132"/>
      <c r="AD67" s="132"/>
      <c r="AE67" s="132"/>
      <c r="AF67" s="132">
        <f t="shared" si="2"/>
        <v>0</v>
      </c>
      <c r="AG67" s="132"/>
      <c r="AH67" s="53"/>
      <c r="AI67" s="54"/>
      <c r="AJ67" s="53"/>
      <c r="AK67" s="54"/>
      <c r="AL67" s="53"/>
      <c r="AM67" s="54"/>
      <c r="AN67" s="53"/>
      <c r="AO67" s="54"/>
      <c r="AP67" s="53"/>
      <c r="AQ67" s="54"/>
      <c r="AR67" s="53"/>
      <c r="AS67" s="54"/>
      <c r="AT67" s="53"/>
      <c r="AU67" s="54"/>
      <c r="AV67" s="53"/>
      <c r="AW67" s="55"/>
      <c r="AX67" s="51"/>
      <c r="AY67" s="52"/>
      <c r="AZ67" s="52"/>
      <c r="BA67" s="52">
        <f t="shared" si="0"/>
        <v>0</v>
      </c>
    </row>
    <row r="68" spans="1:53" s="12" customFormat="1" ht="17.25" hidden="1" customHeight="1">
      <c r="A68" s="152" t="s">
        <v>0</v>
      </c>
      <c r="B68" s="152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32"/>
      <c r="O68" s="132"/>
      <c r="P68" s="132"/>
      <c r="Q68" s="132"/>
      <c r="R68" s="132"/>
      <c r="S68" s="132"/>
      <c r="T68" s="152">
        <f t="shared" si="3"/>
        <v>0</v>
      </c>
      <c r="U68" s="152"/>
      <c r="V68" s="132"/>
      <c r="W68" s="132"/>
      <c r="X68" s="132">
        <f t="shared" si="1"/>
        <v>0</v>
      </c>
      <c r="Y68" s="132"/>
      <c r="Z68" s="152"/>
      <c r="AA68" s="152"/>
      <c r="AB68" s="132"/>
      <c r="AC68" s="132"/>
      <c r="AD68" s="132"/>
      <c r="AE68" s="132"/>
      <c r="AF68" s="132">
        <f t="shared" si="2"/>
        <v>0</v>
      </c>
      <c r="AG68" s="132"/>
      <c r="AH68" s="53"/>
      <c r="AI68" s="54"/>
      <c r="AJ68" s="53"/>
      <c r="AK68" s="54"/>
      <c r="AL68" s="53"/>
      <c r="AM68" s="54"/>
      <c r="AN68" s="53"/>
      <c r="AO68" s="54"/>
      <c r="AP68" s="53"/>
      <c r="AQ68" s="54"/>
      <c r="AR68" s="53"/>
      <c r="AS68" s="54"/>
      <c r="AT68" s="53"/>
      <c r="AU68" s="54"/>
      <c r="AV68" s="53"/>
      <c r="AW68" s="55"/>
      <c r="AX68" s="51"/>
      <c r="AY68" s="52"/>
      <c r="AZ68" s="52"/>
      <c r="BA68" s="52">
        <f t="shared" si="0"/>
        <v>0</v>
      </c>
    </row>
    <row r="69" spans="1:53" s="12" customFormat="1" ht="47.25" hidden="1" customHeight="1">
      <c r="A69" s="152" t="s">
        <v>45</v>
      </c>
      <c r="B69" s="152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32"/>
      <c r="O69" s="132"/>
      <c r="P69" s="132"/>
      <c r="Q69" s="132"/>
      <c r="R69" s="132"/>
      <c r="S69" s="132"/>
      <c r="T69" s="152">
        <f t="shared" si="3"/>
        <v>0</v>
      </c>
      <c r="U69" s="152"/>
      <c r="V69" s="132"/>
      <c r="W69" s="132"/>
      <c r="X69" s="132">
        <f t="shared" si="1"/>
        <v>0</v>
      </c>
      <c r="Y69" s="132"/>
      <c r="Z69" s="152"/>
      <c r="AA69" s="152"/>
      <c r="AB69" s="132"/>
      <c r="AC69" s="132"/>
      <c r="AD69" s="132"/>
      <c r="AE69" s="132"/>
      <c r="AF69" s="132">
        <f t="shared" si="2"/>
        <v>0</v>
      </c>
      <c r="AG69" s="132"/>
      <c r="AH69" s="53"/>
      <c r="AI69" s="54"/>
      <c r="AJ69" s="53"/>
      <c r="AK69" s="54"/>
      <c r="AL69" s="53"/>
      <c r="AM69" s="54"/>
      <c r="AN69" s="53"/>
      <c r="AO69" s="54"/>
      <c r="AP69" s="53"/>
      <c r="AQ69" s="54"/>
      <c r="AR69" s="53"/>
      <c r="AS69" s="54"/>
      <c r="AT69" s="53"/>
      <c r="AU69" s="54"/>
      <c r="AV69" s="53"/>
      <c r="AW69" s="55"/>
      <c r="AX69" s="51"/>
      <c r="AY69" s="52"/>
      <c r="AZ69" s="52"/>
      <c r="BA69" s="52">
        <f t="shared" si="0"/>
        <v>0</v>
      </c>
    </row>
    <row r="70" spans="1:53" s="12" customFormat="1" ht="18" hidden="1" customHeight="1">
      <c r="A70" s="152" t="s">
        <v>46</v>
      </c>
      <c r="B70" s="152"/>
      <c r="C70" s="156"/>
      <c r="D70" s="157"/>
      <c r="E70" s="157"/>
      <c r="F70" s="157"/>
      <c r="G70" s="157"/>
      <c r="H70" s="157"/>
      <c r="I70" s="157"/>
      <c r="J70" s="157"/>
      <c r="K70" s="157"/>
      <c r="L70" s="157"/>
      <c r="M70" s="158"/>
      <c r="N70" s="174"/>
      <c r="O70" s="176"/>
      <c r="P70" s="174"/>
      <c r="Q70" s="176"/>
      <c r="R70" s="174"/>
      <c r="S70" s="176"/>
      <c r="T70" s="133">
        <f t="shared" si="3"/>
        <v>0</v>
      </c>
      <c r="U70" s="149"/>
      <c r="V70" s="174"/>
      <c r="W70" s="176"/>
      <c r="X70" s="174">
        <f t="shared" si="1"/>
        <v>0</v>
      </c>
      <c r="Y70" s="176"/>
      <c r="Z70" s="133"/>
      <c r="AA70" s="149"/>
      <c r="AB70" s="174"/>
      <c r="AC70" s="176"/>
      <c r="AD70" s="174"/>
      <c r="AE70" s="176"/>
      <c r="AF70" s="174">
        <f t="shared" si="2"/>
        <v>0</v>
      </c>
      <c r="AG70" s="176"/>
      <c r="AH70" s="53"/>
      <c r="AI70" s="54"/>
      <c r="AJ70" s="53"/>
      <c r="AK70" s="54"/>
      <c r="AL70" s="53"/>
      <c r="AM70" s="54"/>
      <c r="AN70" s="53"/>
      <c r="AO70" s="54"/>
      <c r="AP70" s="53"/>
      <c r="AQ70" s="54"/>
      <c r="AR70" s="53"/>
      <c r="AS70" s="54"/>
      <c r="AT70" s="53"/>
      <c r="AU70" s="54"/>
      <c r="AV70" s="53"/>
      <c r="AW70" s="55"/>
      <c r="AX70" s="51"/>
      <c r="AY70" s="52"/>
      <c r="AZ70" s="52"/>
      <c r="BA70" s="52">
        <f t="shared" si="0"/>
        <v>0</v>
      </c>
    </row>
    <row r="71" spans="1:53" s="12" customFormat="1" ht="18" hidden="1" customHeight="1">
      <c r="A71" s="152" t="s">
        <v>47</v>
      </c>
      <c r="B71" s="152"/>
      <c r="C71" s="156"/>
      <c r="D71" s="157"/>
      <c r="E71" s="157"/>
      <c r="F71" s="157"/>
      <c r="G71" s="157"/>
      <c r="H71" s="157"/>
      <c r="I71" s="157"/>
      <c r="J71" s="157"/>
      <c r="K71" s="157"/>
      <c r="L71" s="157"/>
      <c r="M71" s="158"/>
      <c r="N71" s="174"/>
      <c r="O71" s="176"/>
      <c r="P71" s="174"/>
      <c r="Q71" s="176"/>
      <c r="R71" s="174"/>
      <c r="S71" s="176"/>
      <c r="T71" s="133">
        <f t="shared" si="3"/>
        <v>0</v>
      </c>
      <c r="U71" s="149"/>
      <c r="V71" s="174"/>
      <c r="W71" s="176"/>
      <c r="X71" s="174">
        <f t="shared" si="1"/>
        <v>0</v>
      </c>
      <c r="Y71" s="176"/>
      <c r="Z71" s="133"/>
      <c r="AA71" s="149"/>
      <c r="AB71" s="174"/>
      <c r="AC71" s="176"/>
      <c r="AD71" s="174"/>
      <c r="AE71" s="176"/>
      <c r="AF71" s="174">
        <f t="shared" si="2"/>
        <v>0</v>
      </c>
      <c r="AG71" s="176"/>
      <c r="AH71" s="53"/>
      <c r="AI71" s="54"/>
      <c r="AJ71" s="53"/>
      <c r="AK71" s="54"/>
      <c r="AL71" s="53"/>
      <c r="AM71" s="54"/>
      <c r="AN71" s="53"/>
      <c r="AO71" s="54"/>
      <c r="AP71" s="53"/>
      <c r="AQ71" s="54"/>
      <c r="AR71" s="53"/>
      <c r="AS71" s="54"/>
      <c r="AT71" s="53"/>
      <c r="AU71" s="54"/>
      <c r="AV71" s="53"/>
      <c r="AW71" s="55"/>
      <c r="AX71" s="51"/>
      <c r="AY71" s="52"/>
      <c r="AZ71" s="52"/>
      <c r="BA71" s="52">
        <f t="shared" si="0"/>
        <v>0</v>
      </c>
    </row>
    <row r="72" spans="1:53" s="12" customFormat="1" ht="17.25" hidden="1" customHeight="1">
      <c r="A72" s="152" t="s">
        <v>48</v>
      </c>
      <c r="B72" s="152"/>
      <c r="C72" s="156"/>
      <c r="D72" s="157"/>
      <c r="E72" s="157"/>
      <c r="F72" s="157"/>
      <c r="G72" s="157"/>
      <c r="H72" s="157"/>
      <c r="I72" s="157"/>
      <c r="J72" s="157"/>
      <c r="K72" s="157"/>
      <c r="L72" s="157"/>
      <c r="M72" s="158"/>
      <c r="N72" s="174"/>
      <c r="O72" s="176"/>
      <c r="P72" s="174"/>
      <c r="Q72" s="176"/>
      <c r="R72" s="174"/>
      <c r="S72" s="176"/>
      <c r="T72" s="133">
        <f t="shared" si="3"/>
        <v>0</v>
      </c>
      <c r="U72" s="149"/>
      <c r="V72" s="174"/>
      <c r="W72" s="176"/>
      <c r="X72" s="174">
        <f t="shared" si="1"/>
        <v>0</v>
      </c>
      <c r="Y72" s="176"/>
      <c r="Z72" s="133"/>
      <c r="AA72" s="149"/>
      <c r="AB72" s="174"/>
      <c r="AC72" s="176"/>
      <c r="AD72" s="174"/>
      <c r="AE72" s="176"/>
      <c r="AF72" s="174">
        <f t="shared" si="2"/>
        <v>0</v>
      </c>
      <c r="AG72" s="176"/>
      <c r="AH72" s="53"/>
      <c r="AI72" s="54"/>
      <c r="AJ72" s="53"/>
      <c r="AK72" s="54"/>
      <c r="AL72" s="53"/>
      <c r="AM72" s="54"/>
      <c r="AN72" s="53"/>
      <c r="AO72" s="54"/>
      <c r="AP72" s="53"/>
      <c r="AQ72" s="54"/>
      <c r="AR72" s="53"/>
      <c r="AS72" s="54"/>
      <c r="AT72" s="53"/>
      <c r="AU72" s="54"/>
      <c r="AV72" s="53"/>
      <c r="AW72" s="55"/>
      <c r="AX72" s="51"/>
      <c r="AY72" s="52"/>
      <c r="AZ72" s="52"/>
      <c r="BA72" s="52">
        <f t="shared" si="0"/>
        <v>0</v>
      </c>
    </row>
    <row r="73" spans="1:53" s="12" customFormat="1" ht="16.5" hidden="1" customHeight="1">
      <c r="A73" s="152" t="s">
        <v>49</v>
      </c>
      <c r="B73" s="152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32"/>
      <c r="O73" s="132"/>
      <c r="P73" s="132"/>
      <c r="Q73" s="132"/>
      <c r="R73" s="132"/>
      <c r="S73" s="132"/>
      <c r="T73" s="152">
        <f t="shared" si="3"/>
        <v>0</v>
      </c>
      <c r="U73" s="152"/>
      <c r="V73" s="132"/>
      <c r="W73" s="132"/>
      <c r="X73" s="132">
        <f t="shared" si="1"/>
        <v>0</v>
      </c>
      <c r="Y73" s="132"/>
      <c r="Z73" s="152"/>
      <c r="AA73" s="152"/>
      <c r="AB73" s="132"/>
      <c r="AC73" s="132"/>
      <c r="AD73" s="132"/>
      <c r="AE73" s="132"/>
      <c r="AF73" s="132">
        <f t="shared" si="2"/>
        <v>0</v>
      </c>
      <c r="AG73" s="132"/>
      <c r="AH73" s="53"/>
      <c r="AI73" s="54"/>
      <c r="AJ73" s="53"/>
      <c r="AK73" s="54"/>
      <c r="AL73" s="53"/>
      <c r="AM73" s="54"/>
      <c r="AN73" s="53"/>
      <c r="AO73" s="54"/>
      <c r="AP73" s="53"/>
      <c r="AQ73" s="54"/>
      <c r="AR73" s="53"/>
      <c r="AS73" s="54"/>
      <c r="AT73" s="53"/>
      <c r="AU73" s="54"/>
      <c r="AV73" s="53"/>
      <c r="AW73" s="55"/>
      <c r="AX73" s="51"/>
      <c r="AY73" s="52"/>
      <c r="AZ73" s="52"/>
      <c r="BA73" s="52">
        <f t="shared" si="0"/>
        <v>0</v>
      </c>
    </row>
    <row r="74" spans="1:53" s="12" customFormat="1" ht="17.25" hidden="1" customHeight="1">
      <c r="A74" s="152" t="s">
        <v>50</v>
      </c>
      <c r="B74" s="152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32"/>
      <c r="O74" s="132"/>
      <c r="P74" s="132"/>
      <c r="Q74" s="132"/>
      <c r="R74" s="132"/>
      <c r="S74" s="132"/>
      <c r="T74" s="152">
        <f t="shared" si="3"/>
        <v>0</v>
      </c>
      <c r="U74" s="152"/>
      <c r="V74" s="132"/>
      <c r="W74" s="132"/>
      <c r="X74" s="132">
        <f t="shared" si="1"/>
        <v>0</v>
      </c>
      <c r="Y74" s="132"/>
      <c r="Z74" s="152"/>
      <c r="AA74" s="152"/>
      <c r="AB74" s="132"/>
      <c r="AC74" s="132"/>
      <c r="AD74" s="132"/>
      <c r="AE74" s="132"/>
      <c r="AF74" s="132">
        <f t="shared" si="2"/>
        <v>0</v>
      </c>
      <c r="AG74" s="132"/>
      <c r="AH74" s="53"/>
      <c r="AI74" s="54"/>
      <c r="AJ74" s="53"/>
      <c r="AK74" s="54"/>
      <c r="AL74" s="53"/>
      <c r="AM74" s="54"/>
      <c r="AN74" s="53"/>
      <c r="AO74" s="54"/>
      <c r="AP74" s="53"/>
      <c r="AQ74" s="54"/>
      <c r="AR74" s="53"/>
      <c r="AS74" s="54"/>
      <c r="AT74" s="53"/>
      <c r="AU74" s="54"/>
      <c r="AV74" s="53"/>
      <c r="AW74" s="55"/>
      <c r="AX74" s="51"/>
      <c r="AY74" s="52"/>
      <c r="AZ74" s="52"/>
      <c r="BA74" s="52">
        <f t="shared" si="0"/>
        <v>0</v>
      </c>
    </row>
    <row r="75" spans="1:53" s="12" customFormat="1" ht="18" hidden="1" customHeight="1">
      <c r="A75" s="152" t="s">
        <v>0</v>
      </c>
      <c r="B75" s="152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32"/>
      <c r="O75" s="132"/>
      <c r="P75" s="132"/>
      <c r="Q75" s="132"/>
      <c r="R75" s="132"/>
      <c r="S75" s="132"/>
      <c r="T75" s="152">
        <f t="shared" si="3"/>
        <v>0</v>
      </c>
      <c r="U75" s="152"/>
      <c r="V75" s="132"/>
      <c r="W75" s="132"/>
      <c r="X75" s="132">
        <f t="shared" si="1"/>
        <v>0</v>
      </c>
      <c r="Y75" s="132"/>
      <c r="Z75" s="152"/>
      <c r="AA75" s="152"/>
      <c r="AB75" s="132"/>
      <c r="AC75" s="132"/>
      <c r="AD75" s="132"/>
      <c r="AE75" s="132"/>
      <c r="AF75" s="132">
        <f t="shared" si="2"/>
        <v>0</v>
      </c>
      <c r="AG75" s="132"/>
      <c r="AH75" s="53"/>
      <c r="AI75" s="54"/>
      <c r="AJ75" s="53"/>
      <c r="AK75" s="54"/>
      <c r="AL75" s="53"/>
      <c r="AM75" s="54"/>
      <c r="AN75" s="53"/>
      <c r="AO75" s="54"/>
      <c r="AP75" s="53"/>
      <c r="AQ75" s="54"/>
      <c r="AR75" s="53"/>
      <c r="AS75" s="54"/>
      <c r="AT75" s="53"/>
      <c r="AU75" s="54"/>
      <c r="AV75" s="53"/>
      <c r="AW75" s="55"/>
      <c r="AX75" s="51"/>
      <c r="AY75" s="52"/>
      <c r="AZ75" s="52"/>
      <c r="BA75" s="52">
        <f t="shared" si="0"/>
        <v>0</v>
      </c>
    </row>
    <row r="76" spans="1:53" s="12" customFormat="1" ht="17.25" hidden="1" customHeight="1">
      <c r="A76" s="152" t="s">
        <v>0</v>
      </c>
      <c r="B76" s="152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32"/>
      <c r="O76" s="132"/>
      <c r="P76" s="132"/>
      <c r="Q76" s="132"/>
      <c r="R76" s="132"/>
      <c r="S76" s="132"/>
      <c r="T76" s="152">
        <f t="shared" si="3"/>
        <v>0</v>
      </c>
      <c r="U76" s="152"/>
      <c r="V76" s="132"/>
      <c r="W76" s="132"/>
      <c r="X76" s="132">
        <f t="shared" si="1"/>
        <v>0</v>
      </c>
      <c r="Y76" s="132"/>
      <c r="Z76" s="152"/>
      <c r="AA76" s="152"/>
      <c r="AB76" s="132"/>
      <c r="AC76" s="132"/>
      <c r="AD76" s="132"/>
      <c r="AE76" s="132"/>
      <c r="AF76" s="132">
        <f t="shared" si="2"/>
        <v>0</v>
      </c>
      <c r="AG76" s="132"/>
      <c r="AH76" s="53"/>
      <c r="AI76" s="54"/>
      <c r="AJ76" s="53"/>
      <c r="AK76" s="54"/>
      <c r="AL76" s="53"/>
      <c r="AM76" s="54"/>
      <c r="AN76" s="53"/>
      <c r="AO76" s="54"/>
      <c r="AP76" s="53"/>
      <c r="AQ76" s="54"/>
      <c r="AR76" s="53"/>
      <c r="AS76" s="54"/>
      <c r="AT76" s="53"/>
      <c r="AU76" s="54"/>
      <c r="AV76" s="53"/>
      <c r="AW76" s="55"/>
      <c r="AX76" s="51"/>
      <c r="AY76" s="52"/>
      <c r="AZ76" s="52"/>
      <c r="BA76" s="52">
        <f t="shared" si="0"/>
        <v>0</v>
      </c>
    </row>
    <row r="77" spans="1:53" s="12" customFormat="1" ht="17.25" hidden="1" customHeight="1">
      <c r="A77" s="152" t="s">
        <v>51</v>
      </c>
      <c r="B77" s="152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32"/>
      <c r="O77" s="132"/>
      <c r="P77" s="132"/>
      <c r="Q77" s="132"/>
      <c r="R77" s="132"/>
      <c r="S77" s="132"/>
      <c r="T77" s="152">
        <f t="shared" si="3"/>
        <v>0</v>
      </c>
      <c r="U77" s="152"/>
      <c r="V77" s="132"/>
      <c r="W77" s="132"/>
      <c r="X77" s="132">
        <f t="shared" si="1"/>
        <v>0</v>
      </c>
      <c r="Y77" s="132"/>
      <c r="Z77" s="152"/>
      <c r="AA77" s="152"/>
      <c r="AB77" s="132"/>
      <c r="AC77" s="132"/>
      <c r="AD77" s="132"/>
      <c r="AE77" s="132"/>
      <c r="AF77" s="132">
        <f t="shared" si="2"/>
        <v>0</v>
      </c>
      <c r="AG77" s="132"/>
      <c r="AH77" s="53"/>
      <c r="AI77" s="54"/>
      <c r="AJ77" s="53"/>
      <c r="AK77" s="54"/>
      <c r="AL77" s="53"/>
      <c r="AM77" s="54"/>
      <c r="AN77" s="53"/>
      <c r="AO77" s="54"/>
      <c r="AP77" s="53"/>
      <c r="AQ77" s="54"/>
      <c r="AR77" s="53"/>
      <c r="AS77" s="54"/>
      <c r="AT77" s="53"/>
      <c r="AU77" s="54"/>
      <c r="AV77" s="53"/>
      <c r="AW77" s="55"/>
      <c r="AX77" s="51"/>
      <c r="AY77" s="52"/>
      <c r="AZ77" s="52"/>
      <c r="BA77" s="52">
        <f t="shared" si="0"/>
        <v>0</v>
      </c>
    </row>
    <row r="78" spans="1:53" s="12" customFormat="1" ht="29.25" hidden="1" customHeight="1">
      <c r="A78" s="152" t="s">
        <v>52</v>
      </c>
      <c r="B78" s="152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32"/>
      <c r="O78" s="132"/>
      <c r="P78" s="132"/>
      <c r="Q78" s="132"/>
      <c r="R78" s="132"/>
      <c r="S78" s="132"/>
      <c r="T78" s="152">
        <f t="shared" si="3"/>
        <v>0</v>
      </c>
      <c r="U78" s="152"/>
      <c r="V78" s="132"/>
      <c r="W78" s="132"/>
      <c r="X78" s="132">
        <f t="shared" si="1"/>
        <v>0</v>
      </c>
      <c r="Y78" s="132"/>
      <c r="Z78" s="152"/>
      <c r="AA78" s="152"/>
      <c r="AB78" s="132"/>
      <c r="AC78" s="132"/>
      <c r="AD78" s="132"/>
      <c r="AE78" s="132"/>
      <c r="AF78" s="132">
        <f t="shared" si="2"/>
        <v>0</v>
      </c>
      <c r="AG78" s="132"/>
      <c r="AH78" s="53"/>
      <c r="AI78" s="54"/>
      <c r="AJ78" s="53"/>
      <c r="AK78" s="54"/>
      <c r="AL78" s="53"/>
      <c r="AM78" s="54"/>
      <c r="AN78" s="53"/>
      <c r="AO78" s="54"/>
      <c r="AP78" s="53"/>
      <c r="AQ78" s="54"/>
      <c r="AR78" s="53"/>
      <c r="AS78" s="54"/>
      <c r="AT78" s="53"/>
      <c r="AU78" s="54"/>
      <c r="AV78" s="53"/>
      <c r="AW78" s="55"/>
      <c r="AX78" s="51"/>
      <c r="AY78" s="52"/>
      <c r="AZ78" s="52"/>
      <c r="BA78" s="52">
        <f t="shared" si="0"/>
        <v>0</v>
      </c>
    </row>
    <row r="79" spans="1:53" s="12" customFormat="1" ht="17.25" hidden="1" customHeight="1">
      <c r="A79" s="152" t="s">
        <v>53</v>
      </c>
      <c r="B79" s="152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32"/>
      <c r="O79" s="132"/>
      <c r="P79" s="132"/>
      <c r="Q79" s="132"/>
      <c r="R79" s="132"/>
      <c r="S79" s="132"/>
      <c r="T79" s="152">
        <f t="shared" si="3"/>
        <v>0</v>
      </c>
      <c r="U79" s="152"/>
      <c r="V79" s="132"/>
      <c r="W79" s="132"/>
      <c r="X79" s="132">
        <f t="shared" si="1"/>
        <v>0</v>
      </c>
      <c r="Y79" s="132"/>
      <c r="Z79" s="152"/>
      <c r="AA79" s="152"/>
      <c r="AB79" s="132"/>
      <c r="AC79" s="132"/>
      <c r="AD79" s="132"/>
      <c r="AE79" s="132"/>
      <c r="AF79" s="132">
        <f t="shared" si="2"/>
        <v>0</v>
      </c>
      <c r="AG79" s="132"/>
      <c r="AH79" s="53"/>
      <c r="AI79" s="54"/>
      <c r="AJ79" s="53"/>
      <c r="AK79" s="54"/>
      <c r="AL79" s="53"/>
      <c r="AM79" s="54"/>
      <c r="AN79" s="53"/>
      <c r="AO79" s="54"/>
      <c r="AP79" s="53"/>
      <c r="AQ79" s="54"/>
      <c r="AR79" s="53"/>
      <c r="AS79" s="54"/>
      <c r="AT79" s="53"/>
      <c r="AU79" s="54"/>
      <c r="AV79" s="53"/>
      <c r="AW79" s="55"/>
      <c r="AX79" s="51"/>
      <c r="AY79" s="52"/>
      <c r="AZ79" s="52"/>
      <c r="BA79" s="52">
        <f t="shared" si="0"/>
        <v>0</v>
      </c>
    </row>
    <row r="80" spans="1:53" s="12" customFormat="1" ht="17.25" hidden="1" customHeight="1">
      <c r="A80" s="152" t="s">
        <v>54</v>
      </c>
      <c r="B80" s="152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32"/>
      <c r="O80" s="132"/>
      <c r="P80" s="132"/>
      <c r="Q80" s="132"/>
      <c r="R80" s="132"/>
      <c r="S80" s="132"/>
      <c r="T80" s="152">
        <f t="shared" si="3"/>
        <v>0</v>
      </c>
      <c r="U80" s="152"/>
      <c r="V80" s="132"/>
      <c r="W80" s="132"/>
      <c r="X80" s="132">
        <f t="shared" si="1"/>
        <v>0</v>
      </c>
      <c r="Y80" s="132"/>
      <c r="Z80" s="152"/>
      <c r="AA80" s="152"/>
      <c r="AB80" s="132"/>
      <c r="AC80" s="132"/>
      <c r="AD80" s="132"/>
      <c r="AE80" s="132"/>
      <c r="AF80" s="132">
        <f t="shared" si="2"/>
        <v>0</v>
      </c>
      <c r="AG80" s="132"/>
      <c r="AH80" s="53"/>
      <c r="AI80" s="54"/>
      <c r="AJ80" s="53"/>
      <c r="AK80" s="54"/>
      <c r="AL80" s="53"/>
      <c r="AM80" s="54"/>
      <c r="AN80" s="53"/>
      <c r="AO80" s="54"/>
      <c r="AP80" s="53"/>
      <c r="AQ80" s="54"/>
      <c r="AR80" s="53"/>
      <c r="AS80" s="54"/>
      <c r="AT80" s="53"/>
      <c r="AU80" s="54"/>
      <c r="AV80" s="53"/>
      <c r="AW80" s="55"/>
      <c r="AX80" s="51"/>
      <c r="AY80" s="52"/>
      <c r="AZ80" s="52"/>
      <c r="BA80" s="52">
        <f t="shared" si="0"/>
        <v>0</v>
      </c>
    </row>
    <row r="81" spans="1:67" s="12" customFormat="1" ht="18.75" hidden="1" customHeight="1">
      <c r="A81" s="152" t="s">
        <v>55</v>
      </c>
      <c r="B81" s="152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32"/>
      <c r="O81" s="132"/>
      <c r="P81" s="132"/>
      <c r="Q81" s="132"/>
      <c r="R81" s="132"/>
      <c r="S81" s="132"/>
      <c r="T81" s="152">
        <f t="shared" si="3"/>
        <v>0</v>
      </c>
      <c r="U81" s="152"/>
      <c r="V81" s="132"/>
      <c r="W81" s="132"/>
      <c r="X81" s="132">
        <f t="shared" si="1"/>
        <v>0</v>
      </c>
      <c r="Y81" s="132"/>
      <c r="Z81" s="152"/>
      <c r="AA81" s="152"/>
      <c r="AB81" s="132"/>
      <c r="AC81" s="132"/>
      <c r="AD81" s="132"/>
      <c r="AE81" s="132"/>
      <c r="AF81" s="132">
        <f t="shared" si="2"/>
        <v>0</v>
      </c>
      <c r="AG81" s="132"/>
      <c r="AH81" s="53"/>
      <c r="AI81" s="54"/>
      <c r="AJ81" s="53"/>
      <c r="AK81" s="54"/>
      <c r="AL81" s="53"/>
      <c r="AM81" s="54"/>
      <c r="AN81" s="53"/>
      <c r="AO81" s="54"/>
      <c r="AP81" s="53"/>
      <c r="AQ81" s="54"/>
      <c r="AR81" s="53"/>
      <c r="AS81" s="54"/>
      <c r="AT81" s="53"/>
      <c r="AU81" s="54"/>
      <c r="AV81" s="53"/>
      <c r="AW81" s="55"/>
      <c r="AX81" s="51"/>
      <c r="AY81" s="52"/>
      <c r="AZ81" s="52"/>
      <c r="BA81" s="52">
        <f t="shared" si="0"/>
        <v>0</v>
      </c>
    </row>
    <row r="82" spans="1:67" s="12" customFormat="1" ht="17.25" hidden="1" customHeight="1">
      <c r="A82" s="152" t="s">
        <v>0</v>
      </c>
      <c r="B82" s="152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32"/>
      <c r="O82" s="132"/>
      <c r="P82" s="132"/>
      <c r="Q82" s="132"/>
      <c r="R82" s="132"/>
      <c r="S82" s="132"/>
      <c r="T82" s="152">
        <f t="shared" si="3"/>
        <v>0</v>
      </c>
      <c r="U82" s="152"/>
      <c r="V82" s="132"/>
      <c r="W82" s="132"/>
      <c r="X82" s="132">
        <f>SUM(Z82:AE82)</f>
        <v>0</v>
      </c>
      <c r="Y82" s="132"/>
      <c r="Z82" s="152"/>
      <c r="AA82" s="152"/>
      <c r="AB82" s="132"/>
      <c r="AC82" s="132"/>
      <c r="AD82" s="132"/>
      <c r="AE82" s="132"/>
      <c r="AF82" s="132">
        <f>V82-X82</f>
        <v>0</v>
      </c>
      <c r="AG82" s="132"/>
      <c r="AH82" s="53"/>
      <c r="AI82" s="54"/>
      <c r="AJ82" s="53"/>
      <c r="AK82" s="54"/>
      <c r="AL82" s="53"/>
      <c r="AM82" s="54"/>
      <c r="AN82" s="53"/>
      <c r="AO82" s="54"/>
      <c r="AP82" s="53"/>
      <c r="AQ82" s="54"/>
      <c r="AR82" s="53"/>
      <c r="AS82" s="54"/>
      <c r="AT82" s="53"/>
      <c r="AU82" s="54"/>
      <c r="AV82" s="53"/>
      <c r="AW82" s="55"/>
      <c r="AX82" s="51"/>
      <c r="AY82" s="52"/>
      <c r="AZ82" s="52"/>
      <c r="BA82" s="52">
        <f t="shared" si="0"/>
        <v>0</v>
      </c>
    </row>
    <row r="83" spans="1:67" s="12" customFormat="1" ht="16.5" hidden="1" customHeight="1">
      <c r="A83" s="152" t="s">
        <v>0</v>
      </c>
      <c r="B83" s="152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32"/>
      <c r="O83" s="132"/>
      <c r="P83" s="132"/>
      <c r="Q83" s="132"/>
      <c r="R83" s="132"/>
      <c r="S83" s="132"/>
      <c r="T83" s="152">
        <f t="shared" si="3"/>
        <v>0</v>
      </c>
      <c r="U83" s="152"/>
      <c r="V83" s="132"/>
      <c r="W83" s="132"/>
      <c r="X83" s="132">
        <f t="shared" si="1"/>
        <v>0</v>
      </c>
      <c r="Y83" s="132"/>
      <c r="Z83" s="152"/>
      <c r="AA83" s="152"/>
      <c r="AB83" s="132"/>
      <c r="AC83" s="132"/>
      <c r="AD83" s="132"/>
      <c r="AE83" s="132"/>
      <c r="AF83" s="132">
        <f t="shared" si="2"/>
        <v>0</v>
      </c>
      <c r="AG83" s="132"/>
      <c r="AH83" s="53"/>
      <c r="AI83" s="54"/>
      <c r="AJ83" s="53"/>
      <c r="AK83" s="54"/>
      <c r="AL83" s="53"/>
      <c r="AM83" s="54"/>
      <c r="AN83" s="53"/>
      <c r="AO83" s="54"/>
      <c r="AP83" s="53"/>
      <c r="AQ83" s="54"/>
      <c r="AR83" s="53"/>
      <c r="AS83" s="54"/>
      <c r="AT83" s="53"/>
      <c r="AU83" s="54"/>
      <c r="AV83" s="53"/>
      <c r="AW83" s="55"/>
      <c r="AX83" s="51"/>
      <c r="AY83" s="52"/>
      <c r="AZ83" s="52"/>
      <c r="BA83" s="52">
        <f t="shared" si="0"/>
        <v>0</v>
      </c>
    </row>
    <row r="84" spans="1:67" s="56" customFormat="1" ht="17.25" hidden="1" customHeight="1">
      <c r="A84" s="135"/>
      <c r="B84" s="135"/>
      <c r="C84" s="161" t="s">
        <v>57</v>
      </c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38"/>
      <c r="O84" s="138"/>
      <c r="P84" s="138"/>
      <c r="Q84" s="138"/>
      <c r="R84" s="138"/>
      <c r="S84" s="138"/>
      <c r="T84" s="135">
        <f>SUM(T62:U83)</f>
        <v>0</v>
      </c>
      <c r="U84" s="135"/>
      <c r="V84" s="135">
        <f>SUM(V62:W83)</f>
        <v>0</v>
      </c>
      <c r="W84" s="135"/>
      <c r="X84" s="135">
        <f>SUM(X62:Y83)</f>
        <v>0</v>
      </c>
      <c r="Y84" s="135"/>
      <c r="Z84" s="135">
        <f>SUM(Z62:AA83)</f>
        <v>0</v>
      </c>
      <c r="AA84" s="135"/>
      <c r="AB84" s="135">
        <f>SUM(AB62:AC83)</f>
        <v>0</v>
      </c>
      <c r="AC84" s="135"/>
      <c r="AD84" s="135">
        <f>SUM(AD62:AE83)</f>
        <v>0</v>
      </c>
      <c r="AE84" s="135"/>
      <c r="AF84" s="135">
        <f>SUM(AF62:AG83)</f>
        <v>0</v>
      </c>
      <c r="AG84" s="135"/>
      <c r="AH84" s="135">
        <f>SUM(AH62:AI83)</f>
        <v>0</v>
      </c>
      <c r="AI84" s="135"/>
      <c r="AJ84" s="135">
        <f>SUM(AJ62:AK83)</f>
        <v>0</v>
      </c>
      <c r="AK84" s="135"/>
      <c r="AL84" s="135">
        <f>SUM(AL62:AM83)</f>
        <v>0</v>
      </c>
      <c r="AM84" s="135"/>
      <c r="AN84" s="135">
        <f>SUM(AN62:AO83)</f>
        <v>0</v>
      </c>
      <c r="AO84" s="135"/>
      <c r="AP84" s="135">
        <f>SUM(AP62:AQ83)</f>
        <v>0</v>
      </c>
      <c r="AQ84" s="135"/>
      <c r="AR84" s="135">
        <f>SUM(AR62:AS83)</f>
        <v>0</v>
      </c>
      <c r="AS84" s="135"/>
      <c r="AT84" s="135">
        <f>SUM(AT62:AU83)</f>
        <v>0</v>
      </c>
      <c r="AU84" s="135"/>
      <c r="AV84" s="135">
        <f>SUM(AV62:AW83)</f>
        <v>0</v>
      </c>
      <c r="AW84" s="130"/>
      <c r="AX84" s="51"/>
      <c r="AY84" s="52"/>
      <c r="AZ84" s="52"/>
      <c r="BA84" s="52">
        <f t="shared" si="0"/>
        <v>0</v>
      </c>
    </row>
    <row r="85" spans="1:67" s="12" customFormat="1" ht="17.25" customHeight="1">
      <c r="A85" s="146" t="s">
        <v>82</v>
      </c>
      <c r="B85" s="147"/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51"/>
      <c r="AY85" s="52"/>
      <c r="AZ85" s="52"/>
      <c r="BA85" s="52">
        <f t="shared" si="0"/>
        <v>0</v>
      </c>
    </row>
    <row r="86" spans="1:67" ht="21" customHeight="1">
      <c r="A86" s="153" t="s">
        <v>136</v>
      </c>
      <c r="B86" s="154"/>
      <c r="C86" s="203" t="s">
        <v>137</v>
      </c>
      <c r="D86" s="204"/>
      <c r="E86" s="204"/>
      <c r="F86" s="204"/>
      <c r="G86" s="204"/>
      <c r="H86" s="204"/>
      <c r="I86" s="204"/>
      <c r="J86" s="204"/>
      <c r="K86" s="204"/>
      <c r="L86" s="204"/>
      <c r="M86" s="154"/>
      <c r="N86" s="159">
        <v>1</v>
      </c>
      <c r="O86" s="154"/>
      <c r="P86" s="159"/>
      <c r="Q86" s="154"/>
      <c r="R86" s="159"/>
      <c r="S86" s="154"/>
      <c r="T86" s="153">
        <v>4</v>
      </c>
      <c r="U86" s="154"/>
      <c r="V86" s="159">
        <f>T86*30</f>
        <v>120</v>
      </c>
      <c r="W86" s="154"/>
      <c r="X86" s="159">
        <f>SUM(Z86:AE86)</f>
        <v>22</v>
      </c>
      <c r="Y86" s="154"/>
      <c r="Z86" s="153">
        <f>AH86+AJ86+AL86</f>
        <v>12</v>
      </c>
      <c r="AA86" s="154"/>
      <c r="AB86" s="159"/>
      <c r="AC86" s="154"/>
      <c r="AD86" s="159">
        <f>AI86+AK86+AM86</f>
        <v>10</v>
      </c>
      <c r="AE86" s="154"/>
      <c r="AF86" s="159">
        <f>V86-X86</f>
        <v>98</v>
      </c>
      <c r="AG86" s="154"/>
      <c r="AH86" s="57">
        <v>12</v>
      </c>
      <c r="AI86" s="58">
        <v>10</v>
      </c>
      <c r="AJ86" s="57"/>
      <c r="AK86" s="58"/>
      <c r="AL86" s="59"/>
      <c r="AM86" s="60"/>
      <c r="AN86" s="59"/>
      <c r="AO86" s="60"/>
      <c r="AP86" s="59"/>
      <c r="AQ86" s="60"/>
      <c r="AR86" s="59"/>
      <c r="AS86" s="60"/>
      <c r="AT86" s="59"/>
      <c r="AU86" s="60"/>
      <c r="AV86" s="59"/>
      <c r="AW86" s="61"/>
      <c r="AX86" s="62">
        <v>3</v>
      </c>
      <c r="AY86" s="63"/>
      <c r="AZ86" s="63"/>
      <c r="BA86" s="63">
        <f>SUM(AX86:AZ86)</f>
        <v>3</v>
      </c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</row>
    <row r="87" spans="1:67" ht="19.5" customHeight="1">
      <c r="A87" s="153" t="s">
        <v>138</v>
      </c>
      <c r="B87" s="154"/>
      <c r="C87" s="203" t="s">
        <v>139</v>
      </c>
      <c r="D87" s="204"/>
      <c r="E87" s="204"/>
      <c r="F87" s="204"/>
      <c r="G87" s="204"/>
      <c r="H87" s="204"/>
      <c r="I87" s="204"/>
      <c r="J87" s="204"/>
      <c r="K87" s="204"/>
      <c r="L87" s="204"/>
      <c r="M87" s="154"/>
      <c r="N87" s="159">
        <v>1</v>
      </c>
      <c r="O87" s="154"/>
      <c r="P87" s="159"/>
      <c r="Q87" s="154"/>
      <c r="R87" s="159"/>
      <c r="S87" s="154"/>
      <c r="T87" s="153">
        <v>5</v>
      </c>
      <c r="U87" s="154"/>
      <c r="V87" s="159">
        <f>T87*30</f>
        <v>150</v>
      </c>
      <c r="W87" s="154"/>
      <c r="X87" s="159">
        <f>SUM(Z87:AE87)</f>
        <v>22</v>
      </c>
      <c r="Y87" s="154"/>
      <c r="Z87" s="153">
        <f t="shared" ref="Z87:Z93" si="4">AH87+AJ87+AL87</f>
        <v>12</v>
      </c>
      <c r="AA87" s="154"/>
      <c r="AB87" s="159"/>
      <c r="AC87" s="154"/>
      <c r="AD87" s="159">
        <f t="shared" ref="AD87:AD93" si="5">AI87+AK87+AM87</f>
        <v>10</v>
      </c>
      <c r="AE87" s="154"/>
      <c r="AF87" s="159">
        <f>V87-X87</f>
        <v>128</v>
      </c>
      <c r="AG87" s="154"/>
      <c r="AH87" s="57">
        <v>12</v>
      </c>
      <c r="AI87" s="58">
        <v>10</v>
      </c>
      <c r="AJ87" s="57"/>
      <c r="AK87" s="58"/>
      <c r="AL87" s="59"/>
      <c r="AM87" s="60"/>
      <c r="AN87" s="59"/>
      <c r="AO87" s="60"/>
      <c r="AP87" s="59"/>
      <c r="AQ87" s="60"/>
      <c r="AR87" s="59"/>
      <c r="AS87" s="60"/>
      <c r="AT87" s="59"/>
      <c r="AU87" s="60"/>
      <c r="AV87" s="59"/>
      <c r="AW87" s="61"/>
      <c r="AX87" s="62">
        <v>6</v>
      </c>
      <c r="AY87" s="63"/>
      <c r="AZ87" s="63"/>
      <c r="BA87" s="63">
        <f>SUM(AX87:AZ87)</f>
        <v>6</v>
      </c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</row>
    <row r="88" spans="1:67" ht="21" customHeight="1">
      <c r="A88" s="153" t="s">
        <v>140</v>
      </c>
      <c r="B88" s="154"/>
      <c r="C88" s="203" t="s">
        <v>141</v>
      </c>
      <c r="D88" s="204"/>
      <c r="E88" s="204"/>
      <c r="F88" s="204"/>
      <c r="G88" s="204"/>
      <c r="H88" s="204"/>
      <c r="I88" s="204"/>
      <c r="J88" s="204"/>
      <c r="K88" s="204"/>
      <c r="L88" s="204"/>
      <c r="M88" s="154"/>
      <c r="N88" s="159">
        <v>2</v>
      </c>
      <c r="O88" s="154"/>
      <c r="P88" s="159"/>
      <c r="Q88" s="154"/>
      <c r="R88" s="159"/>
      <c r="S88" s="154"/>
      <c r="T88" s="153">
        <v>4</v>
      </c>
      <c r="U88" s="154"/>
      <c r="V88" s="159">
        <f t="shared" ref="V88:V96" si="6">T88*30</f>
        <v>120</v>
      </c>
      <c r="W88" s="154"/>
      <c r="X88" s="159">
        <f t="shared" ref="X88:X93" si="7">SUM(Z88:AE88)</f>
        <v>18</v>
      </c>
      <c r="Y88" s="154"/>
      <c r="Z88" s="153">
        <f t="shared" si="4"/>
        <v>10</v>
      </c>
      <c r="AA88" s="154"/>
      <c r="AB88" s="159"/>
      <c r="AC88" s="154"/>
      <c r="AD88" s="159">
        <f t="shared" si="5"/>
        <v>8</v>
      </c>
      <c r="AE88" s="154"/>
      <c r="AF88" s="159">
        <f t="shared" ref="AF88:AF93" si="8">V88-X88</f>
        <v>102</v>
      </c>
      <c r="AG88" s="154"/>
      <c r="AH88" s="59"/>
      <c r="AI88" s="60"/>
      <c r="AJ88" s="57">
        <v>10</v>
      </c>
      <c r="AK88" s="58">
        <v>8</v>
      </c>
      <c r="AL88" s="59"/>
      <c r="AM88" s="60"/>
      <c r="AN88" s="59"/>
      <c r="AO88" s="60"/>
      <c r="AP88" s="59"/>
      <c r="AQ88" s="60"/>
      <c r="AR88" s="59"/>
      <c r="AS88" s="60"/>
      <c r="AT88" s="59"/>
      <c r="AU88" s="60"/>
      <c r="AV88" s="59"/>
      <c r="AW88" s="61"/>
      <c r="AX88" s="62"/>
      <c r="AY88" s="63">
        <v>4</v>
      </c>
      <c r="AZ88" s="63"/>
      <c r="BA88" s="63">
        <f t="shared" ref="BA88:BA93" si="9">SUM(AX88:AZ88)</f>
        <v>4</v>
      </c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</row>
    <row r="89" spans="1:67" ht="19.5" customHeight="1">
      <c r="A89" s="153" t="s">
        <v>142</v>
      </c>
      <c r="B89" s="154"/>
      <c r="C89" s="203" t="s">
        <v>143</v>
      </c>
      <c r="D89" s="204"/>
      <c r="E89" s="204"/>
      <c r="F89" s="204"/>
      <c r="G89" s="204"/>
      <c r="H89" s="204"/>
      <c r="I89" s="204"/>
      <c r="J89" s="204"/>
      <c r="K89" s="204"/>
      <c r="L89" s="204"/>
      <c r="M89" s="154"/>
      <c r="N89" s="159">
        <v>2</v>
      </c>
      <c r="O89" s="154"/>
      <c r="P89" s="159"/>
      <c r="Q89" s="154"/>
      <c r="R89" s="159"/>
      <c r="S89" s="154"/>
      <c r="T89" s="153">
        <v>4</v>
      </c>
      <c r="U89" s="154"/>
      <c r="V89" s="159">
        <f t="shared" si="6"/>
        <v>120</v>
      </c>
      <c r="W89" s="154"/>
      <c r="X89" s="159">
        <f t="shared" si="7"/>
        <v>18</v>
      </c>
      <c r="Y89" s="154"/>
      <c r="Z89" s="153">
        <f t="shared" si="4"/>
        <v>10</v>
      </c>
      <c r="AA89" s="154"/>
      <c r="AB89" s="159"/>
      <c r="AC89" s="154"/>
      <c r="AD89" s="159">
        <f t="shared" si="5"/>
        <v>8</v>
      </c>
      <c r="AE89" s="154"/>
      <c r="AF89" s="159">
        <f t="shared" si="8"/>
        <v>102</v>
      </c>
      <c r="AG89" s="154"/>
      <c r="AH89" s="59"/>
      <c r="AI89" s="60"/>
      <c r="AJ89" s="57">
        <v>10</v>
      </c>
      <c r="AK89" s="58">
        <v>8</v>
      </c>
      <c r="AL89" s="59"/>
      <c r="AM89" s="60"/>
      <c r="AN89" s="59"/>
      <c r="AO89" s="60"/>
      <c r="AP89" s="59"/>
      <c r="AQ89" s="60"/>
      <c r="AR89" s="59"/>
      <c r="AS89" s="60"/>
      <c r="AT89" s="59"/>
      <c r="AU89" s="60"/>
      <c r="AV89" s="59"/>
      <c r="AW89" s="61"/>
      <c r="AX89" s="62"/>
      <c r="AY89" s="63">
        <v>4</v>
      </c>
      <c r="AZ89" s="63"/>
      <c r="BA89" s="63">
        <f t="shared" si="9"/>
        <v>4</v>
      </c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</row>
    <row r="90" spans="1:67" ht="21" customHeight="1">
      <c r="A90" s="153" t="s">
        <v>144</v>
      </c>
      <c r="B90" s="154"/>
      <c r="C90" s="203" t="s">
        <v>145</v>
      </c>
      <c r="D90" s="204"/>
      <c r="E90" s="204"/>
      <c r="F90" s="204"/>
      <c r="G90" s="204"/>
      <c r="H90" s="204"/>
      <c r="I90" s="204"/>
      <c r="J90" s="204"/>
      <c r="K90" s="204"/>
      <c r="L90" s="204"/>
      <c r="M90" s="154"/>
      <c r="N90" s="159"/>
      <c r="O90" s="154"/>
      <c r="P90" s="159" t="s">
        <v>68</v>
      </c>
      <c r="Q90" s="154"/>
      <c r="R90" s="159"/>
      <c r="S90" s="154"/>
      <c r="T90" s="153">
        <v>3</v>
      </c>
      <c r="U90" s="154"/>
      <c r="V90" s="159">
        <f t="shared" si="6"/>
        <v>90</v>
      </c>
      <c r="W90" s="154"/>
      <c r="X90" s="159">
        <f t="shared" si="7"/>
        <v>22</v>
      </c>
      <c r="Y90" s="154"/>
      <c r="Z90" s="153">
        <f t="shared" si="4"/>
        <v>12</v>
      </c>
      <c r="AA90" s="154"/>
      <c r="AB90" s="159"/>
      <c r="AC90" s="154"/>
      <c r="AD90" s="159">
        <f t="shared" si="5"/>
        <v>10</v>
      </c>
      <c r="AE90" s="154"/>
      <c r="AF90" s="159">
        <f t="shared" si="8"/>
        <v>68</v>
      </c>
      <c r="AG90" s="154"/>
      <c r="AH90" s="57">
        <v>12</v>
      </c>
      <c r="AI90" s="58">
        <v>10</v>
      </c>
      <c r="AJ90" s="57"/>
      <c r="AK90" s="58"/>
      <c r="AL90" s="59"/>
      <c r="AM90" s="60"/>
      <c r="AN90" s="59"/>
      <c r="AO90" s="60"/>
      <c r="AP90" s="59"/>
      <c r="AQ90" s="60"/>
      <c r="AR90" s="59"/>
      <c r="AS90" s="60"/>
      <c r="AT90" s="59"/>
      <c r="AU90" s="60"/>
      <c r="AV90" s="59"/>
      <c r="AW90" s="61"/>
      <c r="AX90" s="62">
        <v>3</v>
      </c>
      <c r="AY90" s="63"/>
      <c r="AZ90" s="63"/>
      <c r="BA90" s="63">
        <f t="shared" si="9"/>
        <v>3</v>
      </c>
      <c r="BB90" s="30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</row>
    <row r="91" spans="1:67" ht="19.5" customHeight="1">
      <c r="A91" s="153" t="s">
        <v>146</v>
      </c>
      <c r="B91" s="154"/>
      <c r="C91" s="203" t="s">
        <v>147</v>
      </c>
      <c r="D91" s="204"/>
      <c r="E91" s="204"/>
      <c r="F91" s="204"/>
      <c r="G91" s="204"/>
      <c r="H91" s="204"/>
      <c r="I91" s="204"/>
      <c r="J91" s="204"/>
      <c r="K91" s="204"/>
      <c r="L91" s="204"/>
      <c r="M91" s="154"/>
      <c r="N91" s="159">
        <v>1</v>
      </c>
      <c r="O91" s="154"/>
      <c r="P91" s="159"/>
      <c r="Q91" s="154"/>
      <c r="R91" s="159"/>
      <c r="S91" s="154"/>
      <c r="T91" s="153">
        <v>5</v>
      </c>
      <c r="U91" s="154"/>
      <c r="V91" s="159">
        <f t="shared" si="6"/>
        <v>150</v>
      </c>
      <c r="W91" s="154"/>
      <c r="X91" s="159">
        <f t="shared" si="7"/>
        <v>20</v>
      </c>
      <c r="Y91" s="154"/>
      <c r="Z91" s="153">
        <f t="shared" si="4"/>
        <v>10</v>
      </c>
      <c r="AA91" s="154"/>
      <c r="AB91" s="159"/>
      <c r="AC91" s="154"/>
      <c r="AD91" s="159">
        <f t="shared" si="5"/>
        <v>10</v>
      </c>
      <c r="AE91" s="154"/>
      <c r="AF91" s="159">
        <f t="shared" si="8"/>
        <v>130</v>
      </c>
      <c r="AG91" s="154"/>
      <c r="AH91" s="57">
        <v>10</v>
      </c>
      <c r="AI91" s="58">
        <v>10</v>
      </c>
      <c r="AJ91" s="57"/>
      <c r="AK91" s="58"/>
      <c r="AL91" s="59"/>
      <c r="AM91" s="60"/>
      <c r="AN91" s="59"/>
      <c r="AO91" s="60"/>
      <c r="AP91" s="59"/>
      <c r="AQ91" s="60"/>
      <c r="AR91" s="59"/>
      <c r="AS91" s="60"/>
      <c r="AT91" s="59"/>
      <c r="AU91" s="60"/>
      <c r="AV91" s="59"/>
      <c r="AW91" s="61"/>
      <c r="AX91" s="62">
        <v>5</v>
      </c>
      <c r="AY91" s="63"/>
      <c r="AZ91" s="63"/>
      <c r="BA91" s="63">
        <f t="shared" si="9"/>
        <v>5</v>
      </c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</row>
    <row r="92" spans="1:67" ht="19.5" customHeight="1">
      <c r="A92" s="153" t="s">
        <v>148</v>
      </c>
      <c r="B92" s="154"/>
      <c r="C92" s="203" t="s">
        <v>149</v>
      </c>
      <c r="D92" s="204"/>
      <c r="E92" s="204"/>
      <c r="F92" s="204"/>
      <c r="G92" s="204"/>
      <c r="H92" s="204"/>
      <c r="I92" s="204"/>
      <c r="J92" s="204"/>
      <c r="K92" s="204"/>
      <c r="L92" s="204"/>
      <c r="M92" s="154"/>
      <c r="N92" s="159"/>
      <c r="O92" s="154"/>
      <c r="P92" s="159" t="s">
        <v>68</v>
      </c>
      <c r="Q92" s="154"/>
      <c r="R92" s="159"/>
      <c r="S92" s="154"/>
      <c r="T92" s="153">
        <v>4</v>
      </c>
      <c r="U92" s="154"/>
      <c r="V92" s="159">
        <f t="shared" si="6"/>
        <v>120</v>
      </c>
      <c r="W92" s="154"/>
      <c r="X92" s="159">
        <f t="shared" si="7"/>
        <v>22</v>
      </c>
      <c r="Y92" s="154"/>
      <c r="Z92" s="153">
        <f t="shared" si="4"/>
        <v>12</v>
      </c>
      <c r="AA92" s="154"/>
      <c r="AB92" s="159"/>
      <c r="AC92" s="154"/>
      <c r="AD92" s="159">
        <f t="shared" si="5"/>
        <v>10</v>
      </c>
      <c r="AE92" s="154"/>
      <c r="AF92" s="159">
        <f t="shared" si="8"/>
        <v>98</v>
      </c>
      <c r="AG92" s="154"/>
      <c r="AH92" s="57">
        <v>12</v>
      </c>
      <c r="AI92" s="58">
        <v>10</v>
      </c>
      <c r="AJ92" s="57"/>
      <c r="AK92" s="58"/>
      <c r="AL92" s="59"/>
      <c r="AM92" s="60"/>
      <c r="AN92" s="59"/>
      <c r="AO92" s="60"/>
      <c r="AP92" s="59"/>
      <c r="AQ92" s="60"/>
      <c r="AR92" s="59"/>
      <c r="AS92" s="60"/>
      <c r="AT92" s="59"/>
      <c r="AU92" s="60"/>
      <c r="AV92" s="59"/>
      <c r="AW92" s="61"/>
      <c r="AX92" s="62">
        <v>4</v>
      </c>
      <c r="AY92" s="63"/>
      <c r="AZ92" s="63"/>
      <c r="BA92" s="63">
        <f t="shared" si="9"/>
        <v>4</v>
      </c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</row>
    <row r="93" spans="1:67" ht="15">
      <c r="A93" s="153" t="s">
        <v>150</v>
      </c>
      <c r="B93" s="154"/>
      <c r="C93" s="203" t="s">
        <v>151</v>
      </c>
      <c r="D93" s="204"/>
      <c r="E93" s="204"/>
      <c r="F93" s="204"/>
      <c r="G93" s="204"/>
      <c r="H93" s="204"/>
      <c r="I93" s="204"/>
      <c r="J93" s="204"/>
      <c r="K93" s="204"/>
      <c r="L93" s="204"/>
      <c r="M93" s="154"/>
      <c r="N93" s="159">
        <v>2</v>
      </c>
      <c r="O93" s="154"/>
      <c r="P93" s="159"/>
      <c r="Q93" s="154"/>
      <c r="R93" s="159"/>
      <c r="S93" s="154"/>
      <c r="T93" s="153">
        <v>4</v>
      </c>
      <c r="U93" s="154"/>
      <c r="V93" s="159">
        <f t="shared" si="6"/>
        <v>120</v>
      </c>
      <c r="W93" s="154"/>
      <c r="X93" s="159">
        <f t="shared" si="7"/>
        <v>18</v>
      </c>
      <c r="Y93" s="154"/>
      <c r="Z93" s="153">
        <f t="shared" si="4"/>
        <v>10</v>
      </c>
      <c r="AA93" s="154"/>
      <c r="AB93" s="159"/>
      <c r="AC93" s="154"/>
      <c r="AD93" s="159">
        <f t="shared" si="5"/>
        <v>8</v>
      </c>
      <c r="AE93" s="154"/>
      <c r="AF93" s="159">
        <f t="shared" si="8"/>
        <v>102</v>
      </c>
      <c r="AG93" s="154"/>
      <c r="AH93" s="59"/>
      <c r="AI93" s="60"/>
      <c r="AJ93" s="57">
        <v>10</v>
      </c>
      <c r="AK93" s="58">
        <v>8</v>
      </c>
      <c r="AL93" s="59"/>
      <c r="AM93" s="60"/>
      <c r="AN93" s="59"/>
      <c r="AO93" s="60"/>
      <c r="AP93" s="59"/>
      <c r="AQ93" s="60"/>
      <c r="AR93" s="59"/>
      <c r="AS93" s="60"/>
      <c r="AT93" s="59"/>
      <c r="AU93" s="60"/>
      <c r="AV93" s="59"/>
      <c r="AW93" s="61"/>
      <c r="AX93" s="62"/>
      <c r="AY93" s="63">
        <v>4</v>
      </c>
      <c r="AZ93" s="63"/>
      <c r="BA93" s="63">
        <f t="shared" si="9"/>
        <v>4</v>
      </c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</row>
    <row r="94" spans="1:67" s="126" customFormat="1" ht="18" customHeight="1">
      <c r="A94" s="153" t="s">
        <v>193</v>
      </c>
      <c r="B94" s="154"/>
      <c r="C94" s="180" t="s">
        <v>63</v>
      </c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55"/>
      <c r="O94" s="155"/>
      <c r="P94" s="155" t="s">
        <v>191</v>
      </c>
      <c r="Q94" s="155"/>
      <c r="R94" s="155"/>
      <c r="S94" s="155"/>
      <c r="T94" s="205">
        <v>18</v>
      </c>
      <c r="U94" s="205"/>
      <c r="V94" s="155">
        <f t="shared" si="6"/>
        <v>540</v>
      </c>
      <c r="W94" s="155"/>
      <c r="X94" s="155">
        <f>SUM(Z94:AE94)</f>
        <v>0</v>
      </c>
      <c r="Y94" s="155"/>
      <c r="Z94" s="205"/>
      <c r="AA94" s="205"/>
      <c r="AB94" s="155"/>
      <c r="AC94" s="155"/>
      <c r="AD94" s="155"/>
      <c r="AE94" s="155"/>
      <c r="AF94" s="155">
        <f>V94-X94</f>
        <v>540</v>
      </c>
      <c r="AG94" s="155"/>
      <c r="AH94" s="121"/>
      <c r="AI94" s="122"/>
      <c r="AJ94" s="200">
        <v>360</v>
      </c>
      <c r="AK94" s="201"/>
      <c r="AL94" s="200">
        <v>180</v>
      </c>
      <c r="AM94" s="201"/>
      <c r="AN94" s="121"/>
      <c r="AO94" s="122"/>
      <c r="AP94" s="121"/>
      <c r="AQ94" s="122"/>
      <c r="AR94" s="121"/>
      <c r="AS94" s="122"/>
      <c r="AT94" s="200"/>
      <c r="AU94" s="201"/>
      <c r="AV94" s="121"/>
      <c r="AW94" s="123"/>
      <c r="AX94" s="124"/>
      <c r="AY94" s="125">
        <v>12</v>
      </c>
      <c r="AZ94" s="125">
        <v>6</v>
      </c>
      <c r="BA94" s="125">
        <f>SUM(AX94:AZ94)</f>
        <v>18</v>
      </c>
    </row>
    <row r="95" spans="1:67" s="126" customFormat="1" ht="18" customHeight="1">
      <c r="A95" s="153" t="s">
        <v>194</v>
      </c>
      <c r="B95" s="154"/>
      <c r="C95" s="180" t="s">
        <v>192</v>
      </c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55"/>
      <c r="O95" s="155"/>
      <c r="P95" s="155" t="s">
        <v>78</v>
      </c>
      <c r="Q95" s="155"/>
      <c r="R95" s="155"/>
      <c r="S95" s="155"/>
      <c r="T95" s="205">
        <v>6</v>
      </c>
      <c r="U95" s="205"/>
      <c r="V95" s="155">
        <f t="shared" si="6"/>
        <v>180</v>
      </c>
      <c r="W95" s="155"/>
      <c r="X95" s="155">
        <f>SUM(Z95:AE95)</f>
        <v>0</v>
      </c>
      <c r="Y95" s="155"/>
      <c r="Z95" s="205"/>
      <c r="AA95" s="205"/>
      <c r="AB95" s="155"/>
      <c r="AC95" s="155"/>
      <c r="AD95" s="155"/>
      <c r="AE95" s="155"/>
      <c r="AF95" s="155">
        <f>V95-X95</f>
        <v>180</v>
      </c>
      <c r="AG95" s="155"/>
      <c r="AH95" s="121"/>
      <c r="AI95" s="122"/>
      <c r="AJ95" s="200"/>
      <c r="AK95" s="201"/>
      <c r="AL95" s="200">
        <v>180</v>
      </c>
      <c r="AM95" s="201"/>
      <c r="AN95" s="121"/>
      <c r="AO95" s="122"/>
      <c r="AP95" s="121"/>
      <c r="AQ95" s="122"/>
      <c r="AR95" s="121"/>
      <c r="AS95" s="122"/>
      <c r="AT95" s="200"/>
      <c r="AU95" s="201"/>
      <c r="AV95" s="121"/>
      <c r="AW95" s="123"/>
      <c r="AX95" s="124"/>
      <c r="AY95" s="125"/>
      <c r="AZ95" s="125">
        <v>6</v>
      </c>
      <c r="BA95" s="125">
        <f>SUM(AX95:AZ95)</f>
        <v>6</v>
      </c>
    </row>
    <row r="96" spans="1:67" s="126" customFormat="1" ht="15" customHeight="1">
      <c r="A96" s="153" t="s">
        <v>195</v>
      </c>
      <c r="B96" s="154"/>
      <c r="C96" s="180" t="s">
        <v>93</v>
      </c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55"/>
      <c r="O96" s="155"/>
      <c r="P96" s="155"/>
      <c r="Q96" s="155"/>
      <c r="R96" s="155"/>
      <c r="S96" s="155"/>
      <c r="T96" s="205">
        <v>4.5</v>
      </c>
      <c r="U96" s="205"/>
      <c r="V96" s="155">
        <f t="shared" si="6"/>
        <v>135</v>
      </c>
      <c r="W96" s="155"/>
      <c r="X96" s="155">
        <f>SUM(Z96:AE96)</f>
        <v>0</v>
      </c>
      <c r="Y96" s="155"/>
      <c r="Z96" s="205"/>
      <c r="AA96" s="205"/>
      <c r="AB96" s="155"/>
      <c r="AC96" s="155"/>
      <c r="AD96" s="155"/>
      <c r="AE96" s="155"/>
      <c r="AF96" s="155">
        <f>V96-X96</f>
        <v>135</v>
      </c>
      <c r="AG96" s="155"/>
      <c r="AH96" s="200"/>
      <c r="AI96" s="201"/>
      <c r="AJ96" s="200"/>
      <c r="AK96" s="201"/>
      <c r="AL96" s="200">
        <v>135</v>
      </c>
      <c r="AM96" s="201"/>
      <c r="AN96" s="121"/>
      <c r="AO96" s="122"/>
      <c r="AP96" s="121"/>
      <c r="AQ96" s="122"/>
      <c r="AR96" s="121"/>
      <c r="AS96" s="122"/>
      <c r="AT96" s="200" t="s">
        <v>0</v>
      </c>
      <c r="AU96" s="201"/>
      <c r="AV96" s="121"/>
      <c r="AW96" s="123"/>
      <c r="AX96" s="124"/>
      <c r="AY96" s="125"/>
      <c r="AZ96" s="125">
        <v>4.5</v>
      </c>
      <c r="BA96" s="125">
        <f>SUM(AX96:AZ96)</f>
        <v>4.5</v>
      </c>
    </row>
    <row r="97" spans="1:53" s="56" customFormat="1" ht="18" customHeight="1">
      <c r="A97" s="135"/>
      <c r="B97" s="135"/>
      <c r="C97" s="161" t="s">
        <v>57</v>
      </c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38"/>
      <c r="O97" s="138"/>
      <c r="P97" s="138"/>
      <c r="Q97" s="138"/>
      <c r="R97" s="138"/>
      <c r="S97" s="138"/>
      <c r="T97" s="135">
        <f>SUM(T85:U96)</f>
        <v>61.5</v>
      </c>
      <c r="U97" s="135"/>
      <c r="V97" s="135">
        <f>SUM(V85:W96)</f>
        <v>1845</v>
      </c>
      <c r="W97" s="135"/>
      <c r="X97" s="135">
        <f>SUM(X85:Y96)</f>
        <v>162</v>
      </c>
      <c r="Y97" s="135"/>
      <c r="Z97" s="135">
        <f>SUM(Z85:AA96)</f>
        <v>88</v>
      </c>
      <c r="AA97" s="135"/>
      <c r="AB97" s="135">
        <f>SUM(AB85:AC96)</f>
        <v>0</v>
      </c>
      <c r="AC97" s="135"/>
      <c r="AD97" s="135">
        <f>SUM(AD85:AE96)</f>
        <v>74</v>
      </c>
      <c r="AE97" s="135"/>
      <c r="AF97" s="135">
        <f>SUM(AF85:AG96)</f>
        <v>1683</v>
      </c>
      <c r="AG97" s="135"/>
      <c r="AH97" s="135">
        <f>SUM(AH85:AI92)</f>
        <v>108</v>
      </c>
      <c r="AI97" s="135"/>
      <c r="AJ97" s="202">
        <f>SUM(AJ86:AK93)</f>
        <v>54</v>
      </c>
      <c r="AK97" s="202"/>
      <c r="AL97" s="135">
        <f>SUM(AL85:AM92)</f>
        <v>0</v>
      </c>
      <c r="AM97" s="135"/>
      <c r="AN97" s="135">
        <f>SUM(AN85:AO96)</f>
        <v>0</v>
      </c>
      <c r="AO97" s="135"/>
      <c r="AP97" s="135">
        <f>SUM(AP85:AQ96)</f>
        <v>0</v>
      </c>
      <c r="AQ97" s="135"/>
      <c r="AR97" s="135">
        <f>SUM(AR85:AS96)</f>
        <v>0</v>
      </c>
      <c r="AS97" s="135"/>
      <c r="AT97" s="135">
        <f>SUM(AT85:AU96)</f>
        <v>0</v>
      </c>
      <c r="AU97" s="135"/>
      <c r="AV97" s="135">
        <f>SUM(AV85:AW96)</f>
        <v>0</v>
      </c>
      <c r="AW97" s="130"/>
      <c r="AX97" s="51"/>
      <c r="AY97" s="52"/>
      <c r="AZ97" s="52"/>
      <c r="BA97" s="52">
        <f t="shared" si="0"/>
        <v>0</v>
      </c>
    </row>
    <row r="98" spans="1:53" s="56" customFormat="1" ht="17.25" customHeight="1">
      <c r="A98" s="135"/>
      <c r="B98" s="135"/>
      <c r="C98" s="216" t="s">
        <v>83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138"/>
      <c r="O98" s="138"/>
      <c r="P98" s="138"/>
      <c r="Q98" s="138"/>
      <c r="R98" s="138"/>
      <c r="S98" s="138"/>
      <c r="T98" s="135">
        <f>SUM(T97+T84+T60)</f>
        <v>67.5</v>
      </c>
      <c r="U98" s="135"/>
      <c r="V98" s="135">
        <f>SUM(V97+V84+V60)</f>
        <v>2025</v>
      </c>
      <c r="W98" s="135"/>
      <c r="X98" s="135">
        <f>SUM(X97+X84+X60)</f>
        <v>180</v>
      </c>
      <c r="Y98" s="135"/>
      <c r="Z98" s="135">
        <f>SUM(Z97+Z84+Z60)</f>
        <v>94</v>
      </c>
      <c r="AA98" s="135"/>
      <c r="AB98" s="135">
        <f>SUM(AB97+AB84+AB60)</f>
        <v>0</v>
      </c>
      <c r="AC98" s="135"/>
      <c r="AD98" s="135">
        <f>SUM(AD97+AD84+AD60)</f>
        <v>86</v>
      </c>
      <c r="AE98" s="135"/>
      <c r="AF98" s="135">
        <f>SUM(AF97+AF84+AF60)</f>
        <v>1845</v>
      </c>
      <c r="AG98" s="135"/>
      <c r="AH98" s="135">
        <f>SUM(AH97+AH84+AH60)</f>
        <v>126</v>
      </c>
      <c r="AI98" s="135"/>
      <c r="AJ98" s="202">
        <f>SUM(AJ97+AJ84+AJ60)</f>
        <v>54</v>
      </c>
      <c r="AK98" s="202"/>
      <c r="AL98" s="135">
        <f>SUM(AL97+AL84+AL60)</f>
        <v>0</v>
      </c>
      <c r="AM98" s="135"/>
      <c r="AN98" s="135">
        <f>SUM(AN97+AN84+AN60)</f>
        <v>0</v>
      </c>
      <c r="AO98" s="135"/>
      <c r="AP98" s="135">
        <f>SUM(AP97+AP84+AP60)</f>
        <v>0</v>
      </c>
      <c r="AQ98" s="135"/>
      <c r="AR98" s="135">
        <f>SUM(AR97+AR84+AR60)</f>
        <v>0</v>
      </c>
      <c r="AS98" s="135"/>
      <c r="AT98" s="135">
        <f>SUM(AT97+AT84+AT60)</f>
        <v>0</v>
      </c>
      <c r="AU98" s="135"/>
      <c r="AV98" s="135">
        <f>SUM(AV97+AV84+AV60)</f>
        <v>0</v>
      </c>
      <c r="AW98" s="130"/>
      <c r="AX98" s="51"/>
      <c r="AY98" s="52"/>
      <c r="AZ98" s="52"/>
      <c r="BA98" s="52">
        <f t="shared" si="0"/>
        <v>0</v>
      </c>
    </row>
    <row r="99" spans="1:53" s="56" customFormat="1" ht="17.25" customHeight="1">
      <c r="A99" s="135"/>
      <c r="B99" s="135"/>
      <c r="C99" s="217" t="s">
        <v>83</v>
      </c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138"/>
      <c r="O99" s="138"/>
      <c r="P99" s="138"/>
      <c r="Q99" s="138"/>
      <c r="R99" s="138"/>
      <c r="S99" s="138"/>
      <c r="T99" s="136">
        <v>39</v>
      </c>
      <c r="U99" s="136"/>
      <c r="V99" s="136">
        <f>T99*30</f>
        <v>1170</v>
      </c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7"/>
      <c r="AX99" s="51"/>
      <c r="AY99" s="52"/>
      <c r="AZ99" s="52"/>
      <c r="BA99" s="52">
        <f t="shared" si="0"/>
        <v>0</v>
      </c>
    </row>
    <row r="100" spans="1:53" s="12" customFormat="1" ht="17.25" customHeight="1">
      <c r="A100" s="146" t="s">
        <v>84</v>
      </c>
      <c r="B100" s="147"/>
      <c r="C100" s="147"/>
      <c r="D100" s="147"/>
      <c r="E100" s="147"/>
      <c r="F100" s="147"/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51"/>
      <c r="AY100" s="52"/>
      <c r="AZ100" s="52"/>
      <c r="BA100" s="52">
        <f t="shared" ref="BA100:BA114" si="10">SUM(AX100:AZ100)</f>
        <v>0</v>
      </c>
    </row>
    <row r="101" spans="1:53" s="12" customFormat="1" ht="17.25" customHeight="1">
      <c r="A101" s="146" t="s">
        <v>81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7"/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51"/>
      <c r="AY101" s="52"/>
      <c r="AZ101" s="52"/>
      <c r="BA101" s="52">
        <f t="shared" si="10"/>
        <v>0</v>
      </c>
    </row>
    <row r="102" spans="1:53" s="12" customFormat="1" ht="17.25" customHeight="1">
      <c r="A102" s="153" t="s">
        <v>152</v>
      </c>
      <c r="B102" s="154"/>
      <c r="C102" s="150" t="s">
        <v>94</v>
      </c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32"/>
      <c r="O102" s="132"/>
      <c r="P102" s="132" t="s">
        <v>78</v>
      </c>
      <c r="Q102" s="132"/>
      <c r="R102" s="132"/>
      <c r="S102" s="132"/>
      <c r="T102" s="152">
        <v>3</v>
      </c>
      <c r="U102" s="152"/>
      <c r="V102" s="132">
        <f>T102*30</f>
        <v>90</v>
      </c>
      <c r="W102" s="132"/>
      <c r="X102" s="132">
        <f>SUM(Z102:AE102)</f>
        <v>8</v>
      </c>
      <c r="Y102" s="132"/>
      <c r="Z102" s="152">
        <v>4</v>
      </c>
      <c r="AA102" s="152"/>
      <c r="AB102" s="132"/>
      <c r="AC102" s="132"/>
      <c r="AD102" s="132">
        <v>4</v>
      </c>
      <c r="AE102" s="132"/>
      <c r="AF102" s="132">
        <f>V102-X102</f>
        <v>82</v>
      </c>
      <c r="AG102" s="132"/>
      <c r="AH102" s="53"/>
      <c r="AI102" s="54"/>
      <c r="AJ102" s="53"/>
      <c r="AK102" s="54"/>
      <c r="AL102" s="53">
        <v>4</v>
      </c>
      <c r="AM102" s="54">
        <v>4</v>
      </c>
      <c r="AN102" s="53"/>
      <c r="AO102" s="54"/>
      <c r="AP102" s="53"/>
      <c r="AQ102" s="54"/>
      <c r="AR102" s="53"/>
      <c r="AS102" s="54"/>
      <c r="AT102" s="53"/>
      <c r="AU102" s="54"/>
      <c r="AV102" s="53"/>
      <c r="AW102" s="55"/>
      <c r="AX102" s="51"/>
      <c r="AY102" s="52"/>
      <c r="AZ102" s="52">
        <v>3</v>
      </c>
      <c r="BA102" s="52">
        <f t="shared" si="10"/>
        <v>3</v>
      </c>
    </row>
    <row r="103" spans="1:53" s="12" customFormat="1" ht="0.75" hidden="1" customHeight="1">
      <c r="A103" s="152"/>
      <c r="B103" s="152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32"/>
      <c r="O103" s="132"/>
      <c r="P103" s="132"/>
      <c r="Q103" s="132"/>
      <c r="R103" s="132"/>
      <c r="S103" s="132"/>
      <c r="T103" s="152"/>
      <c r="U103" s="152"/>
      <c r="V103" s="132">
        <f>T103*30</f>
        <v>0</v>
      </c>
      <c r="W103" s="132"/>
      <c r="X103" s="132">
        <f>SUM(Z103:AE103)</f>
        <v>0</v>
      </c>
      <c r="Y103" s="132"/>
      <c r="Z103" s="152"/>
      <c r="AA103" s="152"/>
      <c r="AB103" s="132"/>
      <c r="AC103" s="132"/>
      <c r="AD103" s="132"/>
      <c r="AE103" s="132"/>
      <c r="AF103" s="132">
        <f>V103-X103</f>
        <v>0</v>
      </c>
      <c r="AG103" s="132"/>
      <c r="AH103" s="53"/>
      <c r="AI103" s="54"/>
      <c r="AJ103" s="53"/>
      <c r="AK103" s="54"/>
      <c r="AL103" s="53"/>
      <c r="AM103" s="54"/>
      <c r="AN103" s="53"/>
      <c r="AO103" s="54"/>
      <c r="AP103" s="53"/>
      <c r="AQ103" s="54"/>
      <c r="AR103" s="53"/>
      <c r="AS103" s="54"/>
      <c r="AT103" s="53"/>
      <c r="AU103" s="54"/>
      <c r="AV103" s="53"/>
      <c r="AW103" s="55"/>
      <c r="AX103" s="51"/>
      <c r="AY103" s="52"/>
      <c r="AZ103" s="52"/>
      <c r="BA103" s="52">
        <f t="shared" si="10"/>
        <v>0</v>
      </c>
    </row>
    <row r="104" spans="1:53" s="56" customFormat="1" ht="21.75" customHeight="1">
      <c r="A104" s="135"/>
      <c r="B104" s="135"/>
      <c r="C104" s="161" t="s">
        <v>57</v>
      </c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38"/>
      <c r="O104" s="138"/>
      <c r="P104" s="138"/>
      <c r="Q104" s="138"/>
      <c r="R104" s="138"/>
      <c r="S104" s="138"/>
      <c r="T104" s="135">
        <f>SUM(T101:U103)</f>
        <v>3</v>
      </c>
      <c r="U104" s="135"/>
      <c r="V104" s="135">
        <f>SUM(V101:W103)</f>
        <v>90</v>
      </c>
      <c r="W104" s="135"/>
      <c r="X104" s="135">
        <f>SUM(X101:Y103)</f>
        <v>8</v>
      </c>
      <c r="Y104" s="135"/>
      <c r="Z104" s="135">
        <f>SUM(Z101:AA103)</f>
        <v>4</v>
      </c>
      <c r="AA104" s="135"/>
      <c r="AB104" s="135">
        <f>SUM(AB101:AC103)</f>
        <v>0</v>
      </c>
      <c r="AC104" s="135"/>
      <c r="AD104" s="135">
        <f>SUM(AD101:AE103)</f>
        <v>4</v>
      </c>
      <c r="AE104" s="135"/>
      <c r="AF104" s="135">
        <f>SUM(AF101:AG103)</f>
        <v>82</v>
      </c>
      <c r="AG104" s="135"/>
      <c r="AH104" s="135">
        <f>SUM(AH101:AI103)</f>
        <v>0</v>
      </c>
      <c r="AI104" s="135"/>
      <c r="AJ104" s="135">
        <f>SUM(AJ101:AK103)</f>
        <v>0</v>
      </c>
      <c r="AK104" s="135"/>
      <c r="AL104" s="135">
        <f>SUM(AL101:AM103)</f>
        <v>8</v>
      </c>
      <c r="AM104" s="135"/>
      <c r="AN104" s="135">
        <f>SUM(AN101:AO103)</f>
        <v>0</v>
      </c>
      <c r="AO104" s="135"/>
      <c r="AP104" s="135">
        <f>SUM(AP101:AQ103)</f>
        <v>0</v>
      </c>
      <c r="AQ104" s="135"/>
      <c r="AR104" s="135">
        <f>SUM(AR101:AS103)</f>
        <v>0</v>
      </c>
      <c r="AS104" s="135"/>
      <c r="AT104" s="135">
        <f>SUM(AT101:AU103)</f>
        <v>0</v>
      </c>
      <c r="AU104" s="135"/>
      <c r="AV104" s="135">
        <f>SUM(AV101:AW103)</f>
        <v>0</v>
      </c>
      <c r="AW104" s="130"/>
      <c r="AX104" s="51"/>
      <c r="AY104" s="52"/>
      <c r="AZ104" s="52"/>
      <c r="BA104" s="52">
        <f t="shared" si="10"/>
        <v>0</v>
      </c>
    </row>
    <row r="105" spans="1:53" s="12" customFormat="1" ht="18.75">
      <c r="A105" s="146" t="s">
        <v>82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51"/>
      <c r="AY105" s="52"/>
      <c r="AZ105" s="52"/>
      <c r="BA105" s="52">
        <f t="shared" si="10"/>
        <v>0</v>
      </c>
    </row>
    <row r="106" spans="1:53" s="12" customFormat="1" ht="20.25" customHeight="1">
      <c r="A106" s="153" t="s">
        <v>153</v>
      </c>
      <c r="B106" s="154"/>
      <c r="C106" s="150" t="s">
        <v>95</v>
      </c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32"/>
      <c r="O106" s="132"/>
      <c r="P106" s="132" t="s">
        <v>96</v>
      </c>
      <c r="Q106" s="132"/>
      <c r="R106" s="132"/>
      <c r="S106" s="132"/>
      <c r="T106" s="152">
        <v>3</v>
      </c>
      <c r="U106" s="152"/>
      <c r="V106" s="132">
        <f t="shared" ref="V106:V111" si="11">T106*30</f>
        <v>90</v>
      </c>
      <c r="W106" s="132"/>
      <c r="X106" s="132">
        <f t="shared" ref="X106:X111" si="12">SUM(Z106:AE106)</f>
        <v>8</v>
      </c>
      <c r="Y106" s="132"/>
      <c r="Z106" s="152">
        <v>4</v>
      </c>
      <c r="AA106" s="152"/>
      <c r="AB106" s="132"/>
      <c r="AC106" s="132"/>
      <c r="AD106" s="132">
        <v>4</v>
      </c>
      <c r="AE106" s="132"/>
      <c r="AF106" s="132">
        <f t="shared" ref="AF106:AF111" si="13">V106-X106</f>
        <v>82</v>
      </c>
      <c r="AG106" s="132"/>
      <c r="AH106" s="53"/>
      <c r="AI106" s="54"/>
      <c r="AJ106" s="53">
        <v>4</v>
      </c>
      <c r="AK106" s="54">
        <v>4</v>
      </c>
      <c r="AL106" s="53"/>
      <c r="AM106" s="54"/>
      <c r="AN106" s="53"/>
      <c r="AO106" s="54"/>
      <c r="AP106" s="53"/>
      <c r="AQ106" s="54"/>
      <c r="AR106" s="53"/>
      <c r="AS106" s="54"/>
      <c r="AT106" s="53"/>
      <c r="AU106" s="54"/>
      <c r="AV106" s="53"/>
      <c r="AW106" s="55"/>
      <c r="AX106" s="51"/>
      <c r="AY106" s="52">
        <v>3</v>
      </c>
      <c r="AZ106" s="52"/>
      <c r="BA106" s="52">
        <f t="shared" si="10"/>
        <v>3</v>
      </c>
    </row>
    <row r="107" spans="1:53" s="12" customFormat="1" ht="20.25" customHeight="1">
      <c r="A107" s="153" t="s">
        <v>154</v>
      </c>
      <c r="B107" s="154"/>
      <c r="C107" s="150" t="s">
        <v>97</v>
      </c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32"/>
      <c r="O107" s="132"/>
      <c r="P107" s="132" t="s">
        <v>96</v>
      </c>
      <c r="Q107" s="132"/>
      <c r="R107" s="132"/>
      <c r="S107" s="132"/>
      <c r="T107" s="152">
        <v>3</v>
      </c>
      <c r="U107" s="152"/>
      <c r="V107" s="132">
        <f t="shared" si="11"/>
        <v>90</v>
      </c>
      <c r="W107" s="132"/>
      <c r="X107" s="132">
        <f t="shared" si="12"/>
        <v>8</v>
      </c>
      <c r="Y107" s="132"/>
      <c r="Z107" s="152">
        <v>4</v>
      </c>
      <c r="AA107" s="152"/>
      <c r="AB107" s="132"/>
      <c r="AC107" s="132"/>
      <c r="AD107" s="132">
        <v>4</v>
      </c>
      <c r="AE107" s="132"/>
      <c r="AF107" s="132">
        <f t="shared" si="13"/>
        <v>82</v>
      </c>
      <c r="AG107" s="132"/>
      <c r="AH107" s="53"/>
      <c r="AI107" s="54"/>
      <c r="AJ107" s="53">
        <v>4</v>
      </c>
      <c r="AK107" s="54">
        <v>4</v>
      </c>
      <c r="AL107" s="53"/>
      <c r="AM107" s="54"/>
      <c r="AN107" s="53"/>
      <c r="AO107" s="54"/>
      <c r="AP107" s="53"/>
      <c r="AQ107" s="54"/>
      <c r="AR107" s="53"/>
      <c r="AS107" s="54"/>
      <c r="AT107" s="53"/>
      <c r="AU107" s="54"/>
      <c r="AV107" s="53"/>
      <c r="AW107" s="55"/>
      <c r="AX107" s="51"/>
      <c r="AY107" s="52">
        <v>3</v>
      </c>
      <c r="AZ107" s="52"/>
      <c r="BA107" s="52">
        <f t="shared" si="10"/>
        <v>3</v>
      </c>
    </row>
    <row r="108" spans="1:53" s="12" customFormat="1" ht="20.25" customHeight="1">
      <c r="A108" s="153" t="s">
        <v>155</v>
      </c>
      <c r="B108" s="154"/>
      <c r="C108" s="156" t="s">
        <v>98</v>
      </c>
      <c r="D108" s="157"/>
      <c r="E108" s="157"/>
      <c r="F108" s="157"/>
      <c r="G108" s="157"/>
      <c r="H108" s="157"/>
      <c r="I108" s="157"/>
      <c r="J108" s="157"/>
      <c r="K108" s="157"/>
      <c r="L108" s="157"/>
      <c r="M108" s="158"/>
      <c r="N108" s="132"/>
      <c r="O108" s="132"/>
      <c r="P108" s="132" t="s">
        <v>96</v>
      </c>
      <c r="Q108" s="132"/>
      <c r="R108" s="132"/>
      <c r="S108" s="132"/>
      <c r="T108" s="152">
        <v>3</v>
      </c>
      <c r="U108" s="152"/>
      <c r="V108" s="132">
        <f t="shared" si="11"/>
        <v>90</v>
      </c>
      <c r="W108" s="132"/>
      <c r="X108" s="132">
        <f t="shared" si="12"/>
        <v>8</v>
      </c>
      <c r="Y108" s="132"/>
      <c r="Z108" s="152">
        <v>4</v>
      </c>
      <c r="AA108" s="152"/>
      <c r="AB108" s="132"/>
      <c r="AC108" s="132"/>
      <c r="AD108" s="132">
        <v>4</v>
      </c>
      <c r="AE108" s="132"/>
      <c r="AF108" s="132">
        <f t="shared" si="13"/>
        <v>82</v>
      </c>
      <c r="AG108" s="132"/>
      <c r="AH108" s="53"/>
      <c r="AI108" s="54"/>
      <c r="AJ108" s="53">
        <v>4</v>
      </c>
      <c r="AK108" s="54">
        <v>4</v>
      </c>
      <c r="AL108" s="53"/>
      <c r="AM108" s="54"/>
      <c r="AN108" s="53"/>
      <c r="AO108" s="54"/>
      <c r="AP108" s="53"/>
      <c r="AQ108" s="54"/>
      <c r="AR108" s="53"/>
      <c r="AS108" s="54"/>
      <c r="AT108" s="53"/>
      <c r="AU108" s="54"/>
      <c r="AV108" s="53"/>
      <c r="AW108" s="55"/>
      <c r="AX108" s="51"/>
      <c r="AY108" s="52">
        <v>3</v>
      </c>
      <c r="AZ108" s="52"/>
      <c r="BA108" s="52">
        <f t="shared" si="10"/>
        <v>3</v>
      </c>
    </row>
    <row r="109" spans="1:53" s="12" customFormat="1" ht="15">
      <c r="A109" s="153" t="s">
        <v>156</v>
      </c>
      <c r="B109" s="154"/>
      <c r="C109" s="156" t="s">
        <v>99</v>
      </c>
      <c r="D109" s="157"/>
      <c r="E109" s="157"/>
      <c r="F109" s="157"/>
      <c r="G109" s="157"/>
      <c r="H109" s="157"/>
      <c r="I109" s="157"/>
      <c r="J109" s="157"/>
      <c r="K109" s="157"/>
      <c r="L109" s="157"/>
      <c r="M109" s="158"/>
      <c r="N109" s="132"/>
      <c r="O109" s="132"/>
      <c r="P109" s="132" t="s">
        <v>78</v>
      </c>
      <c r="Q109" s="132"/>
      <c r="R109" s="132"/>
      <c r="S109" s="132"/>
      <c r="T109" s="152">
        <v>3</v>
      </c>
      <c r="U109" s="152"/>
      <c r="V109" s="132">
        <f t="shared" si="11"/>
        <v>90</v>
      </c>
      <c r="W109" s="132"/>
      <c r="X109" s="132">
        <f t="shared" si="12"/>
        <v>30</v>
      </c>
      <c r="Y109" s="132"/>
      <c r="Z109" s="153">
        <f>AH109+AJ109+AL109</f>
        <v>16</v>
      </c>
      <c r="AA109" s="160"/>
      <c r="AB109" s="159"/>
      <c r="AC109" s="160"/>
      <c r="AD109" s="159">
        <f>AI109+AK109+AM109</f>
        <v>14</v>
      </c>
      <c r="AE109" s="160"/>
      <c r="AF109" s="132">
        <f t="shared" si="13"/>
        <v>60</v>
      </c>
      <c r="AG109" s="132"/>
      <c r="AH109" s="53"/>
      <c r="AI109" s="54"/>
      <c r="AJ109" s="53"/>
      <c r="AK109" s="54"/>
      <c r="AL109" s="53">
        <v>16</v>
      </c>
      <c r="AM109" s="54">
        <v>14</v>
      </c>
      <c r="AN109" s="53"/>
      <c r="AO109" s="54"/>
      <c r="AP109" s="53"/>
      <c r="AQ109" s="54"/>
      <c r="AR109" s="53"/>
      <c r="AS109" s="54"/>
      <c r="AT109" s="53"/>
      <c r="AU109" s="54"/>
      <c r="AV109" s="53"/>
      <c r="AW109" s="55"/>
      <c r="AX109" s="51"/>
      <c r="AY109" s="52"/>
      <c r="AZ109" s="52">
        <v>3</v>
      </c>
      <c r="BA109" s="52">
        <f t="shared" si="10"/>
        <v>3</v>
      </c>
    </row>
    <row r="110" spans="1:53" s="12" customFormat="1" ht="15">
      <c r="A110" s="153" t="s">
        <v>157</v>
      </c>
      <c r="B110" s="154"/>
      <c r="C110" s="150" t="s">
        <v>100</v>
      </c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32"/>
      <c r="O110" s="132"/>
      <c r="P110" s="132" t="s">
        <v>78</v>
      </c>
      <c r="Q110" s="132"/>
      <c r="R110" s="132"/>
      <c r="S110" s="132"/>
      <c r="T110" s="152">
        <v>3</v>
      </c>
      <c r="U110" s="152"/>
      <c r="V110" s="132">
        <f t="shared" si="11"/>
        <v>90</v>
      </c>
      <c r="W110" s="132"/>
      <c r="X110" s="132">
        <f t="shared" si="12"/>
        <v>32</v>
      </c>
      <c r="Y110" s="132"/>
      <c r="Z110" s="153">
        <f>AH110+AJ110+AL110</f>
        <v>16</v>
      </c>
      <c r="AA110" s="160"/>
      <c r="AB110" s="159"/>
      <c r="AC110" s="160"/>
      <c r="AD110" s="159">
        <f>AI110+AK110+AM110</f>
        <v>16</v>
      </c>
      <c r="AE110" s="160"/>
      <c r="AF110" s="132">
        <f t="shared" si="13"/>
        <v>58</v>
      </c>
      <c r="AG110" s="132"/>
      <c r="AH110" s="53"/>
      <c r="AI110" s="54"/>
      <c r="AJ110" s="53"/>
      <c r="AK110" s="54"/>
      <c r="AL110" s="53">
        <v>16</v>
      </c>
      <c r="AM110" s="54">
        <v>16</v>
      </c>
      <c r="AN110" s="53"/>
      <c r="AO110" s="54"/>
      <c r="AP110" s="53"/>
      <c r="AQ110" s="54"/>
      <c r="AR110" s="53"/>
      <c r="AS110" s="54"/>
      <c r="AT110" s="53"/>
      <c r="AU110" s="54"/>
      <c r="AV110" s="53"/>
      <c r="AW110" s="55"/>
      <c r="AX110" s="51"/>
      <c r="AY110" s="52"/>
      <c r="AZ110" s="52">
        <v>3</v>
      </c>
      <c r="BA110" s="52">
        <f t="shared" si="10"/>
        <v>3</v>
      </c>
    </row>
    <row r="111" spans="1:53" s="12" customFormat="1" ht="15">
      <c r="A111" s="153" t="s">
        <v>158</v>
      </c>
      <c r="B111" s="154"/>
      <c r="C111" s="150" t="s">
        <v>101</v>
      </c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32"/>
      <c r="O111" s="132"/>
      <c r="P111" s="132" t="s">
        <v>78</v>
      </c>
      <c r="Q111" s="132"/>
      <c r="R111" s="132"/>
      <c r="S111" s="132"/>
      <c r="T111" s="152">
        <v>4.5</v>
      </c>
      <c r="U111" s="152"/>
      <c r="V111" s="132">
        <f t="shared" si="11"/>
        <v>135</v>
      </c>
      <c r="W111" s="132"/>
      <c r="X111" s="132">
        <f t="shared" si="12"/>
        <v>32</v>
      </c>
      <c r="Y111" s="132"/>
      <c r="Z111" s="153">
        <f>AH111+AJ111+AL111</f>
        <v>16</v>
      </c>
      <c r="AA111" s="160"/>
      <c r="AB111" s="159"/>
      <c r="AC111" s="160"/>
      <c r="AD111" s="159">
        <f>AI111+AK111+AM111</f>
        <v>16</v>
      </c>
      <c r="AE111" s="160"/>
      <c r="AF111" s="132">
        <f t="shared" si="13"/>
        <v>103</v>
      </c>
      <c r="AG111" s="132"/>
      <c r="AH111" s="53"/>
      <c r="AI111" s="54"/>
      <c r="AJ111" s="53"/>
      <c r="AK111" s="54"/>
      <c r="AL111" s="53">
        <v>16</v>
      </c>
      <c r="AM111" s="54">
        <v>16</v>
      </c>
      <c r="AN111" s="53"/>
      <c r="AO111" s="54"/>
      <c r="AP111" s="53"/>
      <c r="AQ111" s="54"/>
      <c r="AR111" s="53"/>
      <c r="AS111" s="54"/>
      <c r="AT111" s="53"/>
      <c r="AU111" s="54"/>
      <c r="AV111" s="53"/>
      <c r="AW111" s="55"/>
      <c r="AX111" s="51"/>
      <c r="AY111" s="52"/>
      <c r="AZ111" s="52">
        <v>4.5</v>
      </c>
      <c r="BA111" s="52">
        <f t="shared" si="10"/>
        <v>4.5</v>
      </c>
    </row>
    <row r="112" spans="1:53" s="56" customFormat="1" ht="18" customHeight="1">
      <c r="A112" s="135"/>
      <c r="B112" s="135"/>
      <c r="C112" s="161" t="s">
        <v>57</v>
      </c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38"/>
      <c r="O112" s="138"/>
      <c r="P112" s="138"/>
      <c r="Q112" s="138"/>
      <c r="R112" s="138"/>
      <c r="S112" s="138"/>
      <c r="T112" s="135">
        <f>SUM(T106:U111)</f>
        <v>19.5</v>
      </c>
      <c r="U112" s="135"/>
      <c r="V112" s="135">
        <f>SUM(V106:W111)</f>
        <v>585</v>
      </c>
      <c r="W112" s="135"/>
      <c r="X112" s="135">
        <f>SUM(X106:Y111)</f>
        <v>118</v>
      </c>
      <c r="Y112" s="135"/>
      <c r="Z112" s="135">
        <f>SUM(Z106:AA111)</f>
        <v>60</v>
      </c>
      <c r="AA112" s="135"/>
      <c r="AB112" s="135">
        <f>SUM(AB106:AC111)</f>
        <v>0</v>
      </c>
      <c r="AC112" s="135"/>
      <c r="AD112" s="135">
        <f>SUM(AD106:AE111)</f>
        <v>58</v>
      </c>
      <c r="AE112" s="135"/>
      <c r="AF112" s="135">
        <f>SUM(AF106:AG111)</f>
        <v>467</v>
      </c>
      <c r="AG112" s="135"/>
      <c r="AH112" s="135">
        <f>SUM(AH106:AI111)</f>
        <v>0</v>
      </c>
      <c r="AI112" s="135"/>
      <c r="AJ112" s="135">
        <f>SUM(AJ106:AK111)</f>
        <v>24</v>
      </c>
      <c r="AK112" s="135"/>
      <c r="AL112" s="135">
        <f>SUM(AL106:AM111)</f>
        <v>94</v>
      </c>
      <c r="AM112" s="135"/>
      <c r="AN112" s="135">
        <f>SUM(AN106:AO111)</f>
        <v>0</v>
      </c>
      <c r="AO112" s="135"/>
      <c r="AP112" s="135">
        <f>SUM(AP106:AQ111)</f>
        <v>0</v>
      </c>
      <c r="AQ112" s="135"/>
      <c r="AR112" s="135">
        <f>SUM(AR106:AS111)</f>
        <v>0</v>
      </c>
      <c r="AS112" s="135"/>
      <c r="AT112" s="135">
        <f>SUM(AT106:AU111)</f>
        <v>0</v>
      </c>
      <c r="AU112" s="135"/>
      <c r="AV112" s="135">
        <f>SUM(AV106:AW111)</f>
        <v>0</v>
      </c>
      <c r="AW112" s="135"/>
      <c r="AX112" s="51"/>
      <c r="AY112" s="52"/>
      <c r="AZ112" s="52"/>
      <c r="BA112" s="52">
        <f t="shared" si="10"/>
        <v>0</v>
      </c>
    </row>
    <row r="113" spans="1:53" s="56" customFormat="1" ht="17.25" customHeight="1">
      <c r="A113" s="135"/>
      <c r="B113" s="135"/>
      <c r="C113" s="216" t="s">
        <v>83</v>
      </c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138"/>
      <c r="O113" s="138"/>
      <c r="P113" s="138"/>
      <c r="Q113" s="138"/>
      <c r="R113" s="138"/>
      <c r="S113" s="138"/>
      <c r="T113" s="135">
        <f>T104+T112</f>
        <v>22.5</v>
      </c>
      <c r="U113" s="135"/>
      <c r="V113" s="135">
        <f>V104+V112</f>
        <v>675</v>
      </c>
      <c r="W113" s="135"/>
      <c r="X113" s="135">
        <f>X104+X112</f>
        <v>126</v>
      </c>
      <c r="Y113" s="135"/>
      <c r="Z113" s="135">
        <f>Z104+Z112</f>
        <v>64</v>
      </c>
      <c r="AA113" s="135"/>
      <c r="AB113" s="135">
        <f>AB104+AB112</f>
        <v>0</v>
      </c>
      <c r="AC113" s="135"/>
      <c r="AD113" s="135">
        <f>AD104+AD112</f>
        <v>62</v>
      </c>
      <c r="AE113" s="135"/>
      <c r="AF113" s="135">
        <f>AF104+AF112</f>
        <v>549</v>
      </c>
      <c r="AG113" s="135"/>
      <c r="AH113" s="135">
        <f>AH104+AH112</f>
        <v>0</v>
      </c>
      <c r="AI113" s="135"/>
      <c r="AJ113" s="135">
        <f>AJ104+AJ112</f>
        <v>24</v>
      </c>
      <c r="AK113" s="135"/>
      <c r="AL113" s="135">
        <f>AL104+AL112</f>
        <v>102</v>
      </c>
      <c r="AM113" s="135"/>
      <c r="AN113" s="135">
        <f>AN104+AN112</f>
        <v>0</v>
      </c>
      <c r="AO113" s="135"/>
      <c r="AP113" s="135">
        <f>AP104+AP112</f>
        <v>0</v>
      </c>
      <c r="AQ113" s="135"/>
      <c r="AR113" s="135">
        <f>AR104+AR112</f>
        <v>0</v>
      </c>
      <c r="AS113" s="135"/>
      <c r="AT113" s="135">
        <f>AT104+AT112</f>
        <v>0</v>
      </c>
      <c r="AU113" s="135"/>
      <c r="AV113" s="135">
        <f>AV104+AV112</f>
        <v>0</v>
      </c>
      <c r="AW113" s="130"/>
      <c r="AX113" s="51"/>
      <c r="AY113" s="52"/>
      <c r="AZ113" s="52"/>
      <c r="BA113" s="52">
        <f t="shared" si="10"/>
        <v>0</v>
      </c>
    </row>
    <row r="114" spans="1:53" s="56" customFormat="1" ht="16.5" customHeight="1">
      <c r="A114" s="135"/>
      <c r="B114" s="135"/>
      <c r="C114" s="217" t="s">
        <v>83</v>
      </c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138"/>
      <c r="O114" s="138"/>
      <c r="P114" s="138"/>
      <c r="Q114" s="138"/>
      <c r="R114" s="138"/>
      <c r="S114" s="138"/>
      <c r="T114" s="136">
        <v>22.5</v>
      </c>
      <c r="U114" s="136"/>
      <c r="V114" s="136">
        <f>T114*30</f>
        <v>675</v>
      </c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136"/>
      <c r="AQ114" s="136"/>
      <c r="AR114" s="136"/>
      <c r="AS114" s="136"/>
      <c r="AT114" s="136"/>
      <c r="AU114" s="136"/>
      <c r="AV114" s="136"/>
      <c r="AW114" s="137"/>
      <c r="AX114" s="51"/>
      <c r="AY114" s="52"/>
      <c r="AZ114" s="52"/>
      <c r="BA114" s="52">
        <f t="shared" si="10"/>
        <v>0</v>
      </c>
    </row>
    <row r="115" spans="1:53" s="56" customFormat="1" ht="0.75" hidden="1" customHeight="1">
      <c r="A115" s="146" t="s">
        <v>75</v>
      </c>
      <c r="B115" s="147"/>
      <c r="C115" s="147"/>
      <c r="D115" s="147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51"/>
      <c r="AY115" s="52"/>
      <c r="AZ115" s="52"/>
      <c r="BA115" s="52">
        <f t="shared" si="0"/>
        <v>0</v>
      </c>
    </row>
    <row r="116" spans="1:53" s="12" customFormat="1" ht="18" hidden="1" customHeight="1">
      <c r="A116" s="133">
        <v>1</v>
      </c>
      <c r="B116" s="149"/>
      <c r="C116" s="150" t="s">
        <v>77</v>
      </c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32"/>
      <c r="O116" s="132"/>
      <c r="P116" s="132"/>
      <c r="Q116" s="132"/>
      <c r="R116" s="132"/>
      <c r="S116" s="132"/>
      <c r="T116" s="152" t="s">
        <v>69</v>
      </c>
      <c r="U116" s="152"/>
      <c r="V116" s="132"/>
      <c r="W116" s="132"/>
      <c r="X116" s="132">
        <f>SUM(Z116:AE116)</f>
        <v>0</v>
      </c>
      <c r="Y116" s="132"/>
      <c r="Z116" s="152"/>
      <c r="AA116" s="152"/>
      <c r="AB116" s="132"/>
      <c r="AC116" s="132"/>
      <c r="AD116" s="132"/>
      <c r="AE116" s="132"/>
      <c r="AF116" s="132"/>
      <c r="AG116" s="132"/>
      <c r="AH116" s="53"/>
      <c r="AI116" s="54"/>
      <c r="AJ116" s="53"/>
      <c r="AK116" s="54"/>
      <c r="AL116" s="148"/>
      <c r="AM116" s="149"/>
      <c r="AN116" s="148"/>
      <c r="AO116" s="149"/>
      <c r="AP116" s="130" t="s">
        <v>0</v>
      </c>
      <c r="AQ116" s="131"/>
      <c r="AR116" s="130" t="s">
        <v>0</v>
      </c>
      <c r="AS116" s="131"/>
      <c r="AT116" s="53"/>
      <c r="AU116" s="54"/>
      <c r="AV116" s="53"/>
      <c r="AW116" s="55"/>
      <c r="AX116" s="51"/>
      <c r="AY116" s="52"/>
      <c r="AZ116" s="52"/>
      <c r="BA116" s="52">
        <f t="shared" si="0"/>
        <v>0</v>
      </c>
    </row>
    <row r="117" spans="1:53" s="56" customFormat="1" ht="17.25" hidden="1" customHeight="1">
      <c r="A117" s="135"/>
      <c r="B117" s="135"/>
      <c r="C117" s="162" t="s">
        <v>70</v>
      </c>
      <c r="D117" s="163"/>
      <c r="E117" s="163"/>
      <c r="F117" s="163"/>
      <c r="G117" s="163"/>
      <c r="H117" s="163"/>
      <c r="I117" s="163"/>
      <c r="J117" s="163"/>
      <c r="K117" s="163"/>
      <c r="L117" s="163"/>
      <c r="M117" s="164"/>
      <c r="N117" s="138"/>
      <c r="O117" s="138"/>
      <c r="P117" s="138"/>
      <c r="Q117" s="138"/>
      <c r="R117" s="138"/>
      <c r="S117" s="138"/>
      <c r="T117" s="130" t="s">
        <v>0</v>
      </c>
      <c r="U117" s="131"/>
      <c r="V117" s="130" t="s">
        <v>0</v>
      </c>
      <c r="W117" s="131"/>
      <c r="X117" s="138">
        <f>SUM(X116:Y116)</f>
        <v>0</v>
      </c>
      <c r="Y117" s="138"/>
      <c r="Z117" s="138">
        <f>SUM(Z116:AA116)</f>
        <v>0</v>
      </c>
      <c r="AA117" s="138"/>
      <c r="AB117" s="138">
        <f>SUM(AB116:AC116)</f>
        <v>0</v>
      </c>
      <c r="AC117" s="138"/>
      <c r="AD117" s="138">
        <f>SUM(AD116:AE116)</f>
        <v>0</v>
      </c>
      <c r="AE117" s="138"/>
      <c r="AF117" s="138">
        <f>SUM(AF116:AG116)</f>
        <v>0</v>
      </c>
      <c r="AG117" s="138"/>
      <c r="AH117" s="138">
        <f>SUM(AH116:AI116)</f>
        <v>0</v>
      </c>
      <c r="AI117" s="138"/>
      <c r="AJ117" s="138">
        <f>SUM(AJ116:AK116)</f>
        <v>0</v>
      </c>
      <c r="AK117" s="138"/>
      <c r="AL117" s="130"/>
      <c r="AM117" s="131"/>
      <c r="AN117" s="130"/>
      <c r="AO117" s="131"/>
      <c r="AP117" s="130" t="s">
        <v>0</v>
      </c>
      <c r="AQ117" s="131"/>
      <c r="AR117" s="130" t="s">
        <v>0</v>
      </c>
      <c r="AS117" s="131"/>
      <c r="AT117" s="130" t="s">
        <v>0</v>
      </c>
      <c r="AU117" s="131"/>
      <c r="AV117" s="130" t="s">
        <v>0</v>
      </c>
      <c r="AW117" s="142"/>
      <c r="AX117" s="51"/>
      <c r="AY117" s="52"/>
      <c r="AZ117" s="52"/>
      <c r="BA117" s="52">
        <f>SUM(AX117:AZ117)</f>
        <v>0</v>
      </c>
    </row>
    <row r="118" spans="1:53" s="56" customFormat="1" ht="17.25" hidden="1" customHeight="1">
      <c r="A118" s="146"/>
      <c r="B118" s="147"/>
      <c r="C118" s="147"/>
      <c r="D118" s="147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51"/>
      <c r="AY118" s="52"/>
      <c r="AZ118" s="52"/>
      <c r="BA118" s="52"/>
    </row>
    <row r="119" spans="1:53" s="56" customFormat="1" ht="21" hidden="1" customHeight="1">
      <c r="A119" s="152"/>
      <c r="B119" s="152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32"/>
      <c r="O119" s="132"/>
      <c r="P119" s="132"/>
      <c r="Q119" s="132"/>
      <c r="R119" s="132"/>
      <c r="S119" s="132"/>
      <c r="T119" s="152"/>
      <c r="U119" s="152"/>
      <c r="V119" s="132"/>
      <c r="W119" s="132"/>
      <c r="X119" s="132"/>
      <c r="Y119" s="132"/>
      <c r="Z119" s="152"/>
      <c r="AA119" s="152"/>
      <c r="AB119" s="132"/>
      <c r="AC119" s="132"/>
      <c r="AD119" s="132"/>
      <c r="AE119" s="132"/>
      <c r="AF119" s="132"/>
      <c r="AG119" s="132"/>
      <c r="AH119" s="53"/>
      <c r="AI119" s="54"/>
      <c r="AJ119" s="133"/>
      <c r="AK119" s="134"/>
      <c r="AL119" s="53"/>
      <c r="AM119" s="54"/>
      <c r="AN119" s="53"/>
      <c r="AO119" s="54"/>
      <c r="AP119" s="53"/>
      <c r="AQ119" s="54"/>
      <c r="AR119" s="53"/>
      <c r="AS119" s="54"/>
      <c r="AT119" s="133"/>
      <c r="AU119" s="134"/>
      <c r="AV119" s="53"/>
      <c r="AW119" s="55"/>
      <c r="AX119" s="51"/>
      <c r="AY119" s="52"/>
      <c r="AZ119" s="52"/>
      <c r="BA119" s="52"/>
    </row>
    <row r="120" spans="1:53" s="56" customFormat="1" ht="18.75" hidden="1" customHeight="1">
      <c r="A120" s="152"/>
      <c r="B120" s="152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38"/>
      <c r="O120" s="138"/>
      <c r="P120" s="138"/>
      <c r="Q120" s="138"/>
      <c r="R120" s="138"/>
      <c r="S120" s="138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0"/>
      <c r="AX120" s="51"/>
      <c r="AY120" s="52"/>
      <c r="AZ120" s="52"/>
      <c r="BA120" s="52"/>
    </row>
    <row r="121" spans="1:53" s="56" customFormat="1" ht="18" hidden="1" customHeight="1">
      <c r="A121" s="146"/>
      <c r="B121" s="147"/>
      <c r="C121" s="147"/>
      <c r="D121" s="147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51"/>
      <c r="AY121" s="52"/>
      <c r="AZ121" s="52"/>
      <c r="BA121" s="52"/>
    </row>
    <row r="122" spans="1:53" s="56" customFormat="1" ht="32.25" hidden="1" customHeight="1">
      <c r="A122" s="153"/>
      <c r="B122" s="154"/>
      <c r="C122" s="221"/>
      <c r="D122" s="222"/>
      <c r="E122" s="222"/>
      <c r="F122" s="222"/>
      <c r="G122" s="222"/>
      <c r="H122" s="222"/>
      <c r="I122" s="222"/>
      <c r="J122" s="222"/>
      <c r="K122" s="222"/>
      <c r="L122" s="222"/>
      <c r="M122" s="223"/>
      <c r="N122" s="132"/>
      <c r="O122" s="132"/>
      <c r="P122" s="132"/>
      <c r="Q122" s="132"/>
      <c r="R122" s="132"/>
      <c r="S122" s="132"/>
      <c r="T122" s="152"/>
      <c r="U122" s="152"/>
      <c r="V122" s="132"/>
      <c r="W122" s="132"/>
      <c r="X122" s="132"/>
      <c r="Y122" s="132"/>
      <c r="Z122" s="152"/>
      <c r="AA122" s="152"/>
      <c r="AB122" s="132"/>
      <c r="AC122" s="132"/>
      <c r="AD122" s="132"/>
      <c r="AE122" s="132"/>
      <c r="AF122" s="132"/>
      <c r="AG122" s="132"/>
      <c r="AH122" s="133"/>
      <c r="AI122" s="134"/>
      <c r="AJ122" s="133"/>
      <c r="AK122" s="134"/>
      <c r="AL122" s="133"/>
      <c r="AM122" s="134"/>
      <c r="AN122" s="53"/>
      <c r="AO122" s="54"/>
      <c r="AP122" s="53"/>
      <c r="AQ122" s="54"/>
      <c r="AR122" s="53"/>
      <c r="AS122" s="54"/>
      <c r="AT122" s="133"/>
      <c r="AU122" s="134"/>
      <c r="AV122" s="53"/>
      <c r="AW122" s="55"/>
      <c r="AX122" s="51"/>
      <c r="AY122" s="52"/>
      <c r="AZ122" s="52"/>
      <c r="BA122" s="52"/>
    </row>
    <row r="123" spans="1:53" s="56" customFormat="1" ht="15" hidden="1" customHeight="1">
      <c r="A123" s="153"/>
      <c r="B123" s="154"/>
      <c r="C123" s="203"/>
      <c r="D123" s="204"/>
      <c r="E123" s="204"/>
      <c r="F123" s="204"/>
      <c r="G123" s="204"/>
      <c r="H123" s="204"/>
      <c r="I123" s="204"/>
      <c r="J123" s="204"/>
      <c r="K123" s="204"/>
      <c r="L123" s="204"/>
      <c r="M123" s="154"/>
      <c r="N123" s="132"/>
      <c r="O123" s="132"/>
      <c r="P123" s="132"/>
      <c r="Q123" s="132"/>
      <c r="R123" s="132"/>
      <c r="S123" s="132"/>
      <c r="T123" s="152"/>
      <c r="U123" s="152"/>
      <c r="V123" s="132"/>
      <c r="W123" s="132"/>
      <c r="X123" s="132"/>
      <c r="Y123" s="132"/>
      <c r="Z123" s="152"/>
      <c r="AA123" s="152"/>
      <c r="AB123" s="132"/>
      <c r="AC123" s="132"/>
      <c r="AD123" s="132"/>
      <c r="AE123" s="132"/>
      <c r="AF123" s="132"/>
      <c r="AG123" s="132"/>
      <c r="AH123" s="133"/>
      <c r="AI123" s="134"/>
      <c r="AJ123" s="133"/>
      <c r="AK123" s="134"/>
      <c r="AL123" s="133"/>
      <c r="AM123" s="134"/>
      <c r="AN123" s="53"/>
      <c r="AO123" s="54"/>
      <c r="AP123" s="53"/>
      <c r="AQ123" s="54"/>
      <c r="AR123" s="53"/>
      <c r="AS123" s="54"/>
      <c r="AT123" s="133"/>
      <c r="AU123" s="134"/>
      <c r="AV123" s="53"/>
      <c r="AW123" s="55"/>
      <c r="AX123" s="51"/>
      <c r="AY123" s="52"/>
      <c r="AZ123" s="52"/>
      <c r="BA123" s="52"/>
    </row>
    <row r="124" spans="1:53" s="56" customFormat="1" ht="17.25" customHeight="1">
      <c r="A124" s="152"/>
      <c r="B124" s="152"/>
      <c r="C124" s="161" t="s">
        <v>57</v>
      </c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38"/>
      <c r="O124" s="138"/>
      <c r="P124" s="138"/>
      <c r="Q124" s="138"/>
      <c r="R124" s="138"/>
      <c r="S124" s="138"/>
      <c r="T124" s="135">
        <f>SUM(T122:U123)</f>
        <v>0</v>
      </c>
      <c r="U124" s="135"/>
      <c r="V124" s="135">
        <f>SUM(V122:W123)</f>
        <v>0</v>
      </c>
      <c r="W124" s="135"/>
      <c r="X124" s="135">
        <f>SUM(X122:Y123)</f>
        <v>0</v>
      </c>
      <c r="Y124" s="135"/>
      <c r="Z124" s="135">
        <f>SUM(Z122:AA123)</f>
        <v>0</v>
      </c>
      <c r="AA124" s="135"/>
      <c r="AB124" s="135">
        <f>SUM(AB122:AC123)</f>
        <v>0</v>
      </c>
      <c r="AC124" s="135"/>
      <c r="AD124" s="135">
        <f>SUM(AD122:AE123)</f>
        <v>0</v>
      </c>
      <c r="AE124" s="135"/>
      <c r="AF124" s="135">
        <f>SUM(AF122:AG123)</f>
        <v>0</v>
      </c>
      <c r="AG124" s="135"/>
      <c r="AH124" s="135">
        <f>SUM(AH122:AI123)</f>
        <v>0</v>
      </c>
      <c r="AI124" s="135"/>
      <c r="AJ124" s="135">
        <f>SUM(AJ122:AK123)</f>
        <v>0</v>
      </c>
      <c r="AK124" s="135"/>
      <c r="AL124" s="135">
        <f>SUM(AL122:AM123)</f>
        <v>0</v>
      </c>
      <c r="AM124" s="135"/>
      <c r="AN124" s="135">
        <f>SUM(AN122:AO123)</f>
        <v>0</v>
      </c>
      <c r="AO124" s="135"/>
      <c r="AP124" s="135">
        <f>SUM(AP122:AQ123)</f>
        <v>0</v>
      </c>
      <c r="AQ124" s="135"/>
      <c r="AR124" s="135">
        <f>SUM(AR122:AS123)</f>
        <v>0</v>
      </c>
      <c r="AS124" s="135"/>
      <c r="AT124" s="135">
        <f>SUM(AT122:AU123)</f>
        <v>0</v>
      </c>
      <c r="AU124" s="135"/>
      <c r="AV124" s="135">
        <f>SUM(AV122:AW123)</f>
        <v>0</v>
      </c>
      <c r="AW124" s="130"/>
      <c r="AX124" s="51"/>
      <c r="AY124" s="52"/>
      <c r="AZ124" s="52"/>
      <c r="BA124" s="52">
        <f>SUM(AX124:AZ124)</f>
        <v>0</v>
      </c>
    </row>
    <row r="125" spans="1:53" s="56" customFormat="1" ht="17.25" customHeight="1">
      <c r="A125" s="135"/>
      <c r="B125" s="135"/>
      <c r="C125" s="218" t="s">
        <v>36</v>
      </c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20"/>
      <c r="T125" s="141">
        <f>T124+T120+T113+T98</f>
        <v>90</v>
      </c>
      <c r="U125" s="141"/>
      <c r="V125" s="141">
        <f>V124+V120+V113+V98</f>
        <v>2700</v>
      </c>
      <c r="W125" s="141"/>
      <c r="X125" s="141">
        <f>X124+X120+X113+X98</f>
        <v>306</v>
      </c>
      <c r="Y125" s="141"/>
      <c r="Z125" s="141">
        <f>Z124+Z120+Z113+Z98</f>
        <v>158</v>
      </c>
      <c r="AA125" s="141"/>
      <c r="AB125" s="141">
        <f>AB124+AB120+AB113+AB98</f>
        <v>0</v>
      </c>
      <c r="AC125" s="141"/>
      <c r="AD125" s="141">
        <f>AD124+AD120+AD113+AD98</f>
        <v>148</v>
      </c>
      <c r="AE125" s="141"/>
      <c r="AF125" s="141">
        <f>AF124+AF120+AF113+AF98</f>
        <v>2394</v>
      </c>
      <c r="AG125" s="141"/>
      <c r="AH125" s="137">
        <f>AH113+AH98</f>
        <v>126</v>
      </c>
      <c r="AI125" s="140"/>
      <c r="AJ125" s="137">
        <f>AJ113+AJ98</f>
        <v>78</v>
      </c>
      <c r="AK125" s="140"/>
      <c r="AL125" s="137">
        <f>AL113+AL98</f>
        <v>102</v>
      </c>
      <c r="AM125" s="140"/>
      <c r="AN125" s="130"/>
      <c r="AO125" s="131"/>
      <c r="AP125" s="130"/>
      <c r="AQ125" s="131"/>
      <c r="AR125" s="130"/>
      <c r="AS125" s="131"/>
      <c r="AT125" s="130"/>
      <c r="AU125" s="131"/>
      <c r="AV125" s="130"/>
      <c r="AW125" s="142"/>
      <c r="AX125" s="51"/>
      <c r="AY125" s="52"/>
      <c r="AZ125" s="52"/>
      <c r="BA125" s="52"/>
    </row>
    <row r="126" spans="1:53" s="56" customFormat="1" ht="17.25" customHeight="1">
      <c r="A126" s="135"/>
      <c r="B126" s="135"/>
      <c r="C126" s="218" t="s">
        <v>36</v>
      </c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20"/>
      <c r="T126" s="141">
        <v>90</v>
      </c>
      <c r="U126" s="141"/>
      <c r="V126" s="141">
        <v>2700</v>
      </c>
      <c r="W126" s="141"/>
      <c r="X126" s="141">
        <f>SUM(AH126:AM126)</f>
        <v>306</v>
      </c>
      <c r="Y126" s="141"/>
      <c r="Z126" s="227"/>
      <c r="AA126" s="227"/>
      <c r="AB126" s="227"/>
      <c r="AC126" s="227"/>
      <c r="AD126" s="227"/>
      <c r="AE126" s="227"/>
      <c r="AF126" s="141">
        <f>V126-X126</f>
        <v>2394</v>
      </c>
      <c r="AG126" s="141"/>
      <c r="AH126" s="137">
        <v>126</v>
      </c>
      <c r="AI126" s="140"/>
      <c r="AJ126" s="137">
        <v>78</v>
      </c>
      <c r="AK126" s="140"/>
      <c r="AL126" s="137">
        <v>102</v>
      </c>
      <c r="AM126" s="140"/>
      <c r="AN126" s="130"/>
      <c r="AO126" s="131"/>
      <c r="AP126" s="130"/>
      <c r="AQ126" s="131"/>
      <c r="AR126" s="130"/>
      <c r="AS126" s="131"/>
      <c r="AT126" s="130"/>
      <c r="AU126" s="131"/>
      <c r="AV126" s="130"/>
      <c r="AW126" s="142"/>
      <c r="AX126" s="51">
        <f>SUM(AX55:AX124)</f>
        <v>27</v>
      </c>
      <c r="AY126" s="52">
        <f>SUM(AY55:AY124)</f>
        <v>33</v>
      </c>
      <c r="AZ126" s="52">
        <f>SUM(AZ55:AZ124)</f>
        <v>30</v>
      </c>
      <c r="BA126" s="52">
        <f>SUM(AX126:AZ126)</f>
        <v>90</v>
      </c>
    </row>
    <row r="127" spans="1:53" s="12" customFormat="1" ht="18" customHeight="1">
      <c r="A127" s="152"/>
      <c r="B127" s="152"/>
      <c r="C127" s="218" t="s">
        <v>37</v>
      </c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20"/>
      <c r="AH127" s="137"/>
      <c r="AI127" s="140"/>
      <c r="AJ127" s="137"/>
      <c r="AK127" s="140"/>
      <c r="AL127" s="137"/>
      <c r="AM127" s="140"/>
      <c r="AN127" s="144"/>
      <c r="AO127" s="145"/>
      <c r="AP127" s="144"/>
      <c r="AQ127" s="145"/>
      <c r="AR127" s="144"/>
      <c r="AS127" s="145"/>
      <c r="AT127" s="144"/>
      <c r="AU127" s="145"/>
      <c r="AV127" s="144"/>
      <c r="AW127" s="151"/>
      <c r="AX127" s="139">
        <f>SUM(AX126:AY126)</f>
        <v>60</v>
      </c>
      <c r="AY127" s="131"/>
      <c r="AZ127" s="52">
        <f>SUM(AZ126)</f>
        <v>30</v>
      </c>
      <c r="BA127" s="52">
        <f>SUM(BA55:BA124)</f>
        <v>90</v>
      </c>
    </row>
    <row r="128" spans="1:53" s="12" customFormat="1" ht="15.75" customHeight="1">
      <c r="A128" s="152"/>
      <c r="B128" s="152"/>
      <c r="C128" s="218" t="s">
        <v>38</v>
      </c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20"/>
      <c r="AH128" s="224">
        <v>3</v>
      </c>
      <c r="AI128" s="154"/>
      <c r="AJ128" s="224">
        <v>3</v>
      </c>
      <c r="AK128" s="154"/>
      <c r="AL128" s="224">
        <v>0</v>
      </c>
      <c r="AM128" s="154"/>
      <c r="AN128" s="128"/>
      <c r="AO128" s="143"/>
      <c r="AP128" s="128"/>
      <c r="AQ128" s="143"/>
      <c r="AR128" s="128"/>
      <c r="AS128" s="143"/>
      <c r="AT128" s="128"/>
      <c r="AU128" s="143"/>
      <c r="AV128" s="128"/>
      <c r="AW128" s="129"/>
      <c r="AX128" s="139"/>
      <c r="AY128" s="131"/>
      <c r="AZ128" s="52"/>
      <c r="BA128" s="52">
        <f>SUM(AX128:AZ128)</f>
        <v>0</v>
      </c>
    </row>
    <row r="129" spans="1:67" s="12" customFormat="1" ht="18" customHeight="1">
      <c r="A129" s="152"/>
      <c r="B129" s="152"/>
      <c r="C129" s="218" t="s">
        <v>39</v>
      </c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20"/>
      <c r="AH129" s="224">
        <v>4</v>
      </c>
      <c r="AI129" s="154"/>
      <c r="AJ129" s="225">
        <v>4</v>
      </c>
      <c r="AK129" s="226"/>
      <c r="AL129" s="225">
        <v>6</v>
      </c>
      <c r="AM129" s="226"/>
      <c r="AN129" s="128"/>
      <c r="AO129" s="143"/>
      <c r="AP129" s="128"/>
      <c r="AQ129" s="143"/>
      <c r="AR129" s="128"/>
      <c r="AS129" s="143"/>
      <c r="AT129" s="128"/>
      <c r="AU129" s="143"/>
      <c r="AV129" s="128"/>
      <c r="AW129" s="129"/>
      <c r="AX129" s="51"/>
      <c r="AY129" s="52"/>
      <c r="AZ129" s="52"/>
      <c r="BA129" s="52">
        <f>SUM(AX129:AZ129)</f>
        <v>0</v>
      </c>
    </row>
    <row r="130" spans="1:67" s="12" customFormat="1" ht="5.25" customHeight="1">
      <c r="A130" s="66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45"/>
      <c r="AY130" s="45"/>
      <c r="AZ130" s="45"/>
      <c r="BA130" s="45"/>
    </row>
    <row r="131" spans="1:67" ht="14.25" customHeight="1">
      <c r="A131" s="69"/>
      <c r="B131" s="69"/>
      <c r="C131" s="69"/>
      <c r="D131" s="69"/>
      <c r="E131" s="69"/>
      <c r="F131" s="70"/>
      <c r="G131" s="69"/>
      <c r="H131" s="69"/>
      <c r="I131" s="69"/>
      <c r="J131" s="69"/>
      <c r="K131" s="69"/>
      <c r="L131" s="64"/>
      <c r="M131" s="64"/>
      <c r="N131" s="69" t="s">
        <v>102</v>
      </c>
      <c r="O131" s="70"/>
      <c r="P131" s="69"/>
      <c r="Q131" s="69"/>
      <c r="R131" s="69"/>
      <c r="S131" s="64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69"/>
      <c r="AY131" s="69"/>
      <c r="AZ131" s="69"/>
      <c r="BA131" s="69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</row>
    <row r="132" spans="1:67" ht="14.25" customHeight="1">
      <c r="A132" s="72"/>
      <c r="B132" s="73"/>
      <c r="C132" s="74"/>
      <c r="D132" s="75" t="s">
        <v>103</v>
      </c>
      <c r="E132" s="74"/>
      <c r="F132" s="76"/>
      <c r="G132" s="74"/>
      <c r="H132" s="74"/>
      <c r="I132" s="77"/>
      <c r="J132" s="72"/>
      <c r="K132" s="73"/>
      <c r="L132" s="74"/>
      <c r="M132" s="74"/>
      <c r="N132" s="75" t="s">
        <v>104</v>
      </c>
      <c r="O132" s="76"/>
      <c r="P132" s="74"/>
      <c r="Q132" s="74"/>
      <c r="R132" s="77"/>
      <c r="S132" s="72"/>
      <c r="T132" s="73"/>
      <c r="U132" s="74"/>
      <c r="V132" s="74"/>
      <c r="W132" s="75" t="s">
        <v>105</v>
      </c>
      <c r="X132" s="76"/>
      <c r="Y132" s="74"/>
      <c r="Z132" s="74"/>
      <c r="AA132" s="77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69"/>
      <c r="AY132" s="69"/>
      <c r="AZ132" s="69"/>
      <c r="BA132" s="69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</row>
    <row r="133" spans="1:67" ht="14.25" customHeight="1">
      <c r="A133" s="78"/>
      <c r="B133" s="79"/>
      <c r="C133" s="79"/>
      <c r="D133" s="79"/>
      <c r="E133" s="79"/>
      <c r="F133" s="80"/>
      <c r="G133" s="79"/>
      <c r="H133" s="79"/>
      <c r="I133" s="81"/>
      <c r="J133" s="78" t="s">
        <v>106</v>
      </c>
      <c r="K133" s="79"/>
      <c r="L133" s="79"/>
      <c r="M133" s="79"/>
      <c r="N133" s="79"/>
      <c r="O133" s="80"/>
      <c r="P133" s="79"/>
      <c r="Q133" s="79"/>
      <c r="R133" s="79"/>
      <c r="S133" s="78" t="s">
        <v>106</v>
      </c>
      <c r="T133" s="79"/>
      <c r="U133" s="79"/>
      <c r="V133" s="79"/>
      <c r="W133" s="79"/>
      <c r="X133" s="80"/>
      <c r="Y133" s="79"/>
      <c r="Z133" s="79"/>
      <c r="AA133" s="81"/>
      <c r="AB133" s="71"/>
      <c r="AC133" s="71"/>
      <c r="AD133" s="71"/>
      <c r="AE133" s="43"/>
      <c r="AF133" s="43"/>
      <c r="AG133" s="43"/>
      <c r="AH133" s="43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3"/>
      <c r="AT133" s="71"/>
      <c r="AU133" s="71"/>
      <c r="AV133" s="71"/>
      <c r="AW133" s="71"/>
      <c r="AX133" s="69"/>
      <c r="AY133" s="69"/>
      <c r="AZ133" s="69"/>
      <c r="BA133" s="69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</row>
    <row r="134" spans="1:67" ht="12.75" customHeight="1">
      <c r="A134" s="84"/>
      <c r="B134" s="85"/>
      <c r="C134" s="85"/>
      <c r="D134" s="85"/>
      <c r="E134" s="85"/>
      <c r="F134" s="86"/>
      <c r="G134" s="85"/>
      <c r="H134" s="85"/>
      <c r="I134" s="87"/>
      <c r="J134" s="84" t="s">
        <v>107</v>
      </c>
      <c r="K134" s="85"/>
      <c r="L134" s="85"/>
      <c r="M134" s="85"/>
      <c r="N134" s="85"/>
      <c r="O134" s="86"/>
      <c r="P134" s="85"/>
      <c r="Q134" s="85"/>
      <c r="R134" s="85"/>
      <c r="S134" s="84" t="s">
        <v>108</v>
      </c>
      <c r="T134" s="85"/>
      <c r="U134" s="85"/>
      <c r="V134" s="85"/>
      <c r="W134" s="85"/>
      <c r="X134" s="86"/>
      <c r="Y134" s="85"/>
      <c r="Z134" s="85"/>
      <c r="AA134" s="87"/>
      <c r="AB134" s="71"/>
      <c r="AC134" s="71"/>
      <c r="AD134" s="71"/>
      <c r="AE134" s="88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2"/>
      <c r="AQ134" s="82"/>
      <c r="AR134" s="82"/>
      <c r="AS134" s="83"/>
      <c r="AT134" s="71"/>
      <c r="AU134" s="71"/>
      <c r="AV134" s="71"/>
      <c r="AW134" s="71"/>
      <c r="AX134" s="69"/>
      <c r="AY134" s="69"/>
      <c r="AZ134" s="69"/>
      <c r="BA134" s="69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</row>
    <row r="135" spans="1:67" ht="12.75" customHeight="1">
      <c r="A135" s="90"/>
      <c r="B135" s="91"/>
      <c r="C135" s="91"/>
      <c r="D135" s="91"/>
      <c r="E135" s="91"/>
      <c r="F135" s="44"/>
      <c r="G135" s="91"/>
      <c r="H135" s="91"/>
      <c r="I135" s="92"/>
      <c r="J135" s="276" t="s">
        <v>159</v>
      </c>
      <c r="K135" s="273"/>
      <c r="L135" s="273"/>
      <c r="M135" s="273"/>
      <c r="N135" s="273"/>
      <c r="O135" s="273"/>
      <c r="P135" s="273"/>
      <c r="Q135" s="273"/>
      <c r="R135" s="274"/>
      <c r="S135" s="90" t="s">
        <v>111</v>
      </c>
      <c r="T135" s="91"/>
      <c r="U135" s="91"/>
      <c r="V135" s="91"/>
      <c r="W135" s="91"/>
      <c r="X135" s="44"/>
      <c r="Y135" s="91"/>
      <c r="Z135" s="91"/>
      <c r="AA135" s="92"/>
      <c r="AB135" s="71"/>
      <c r="AC135" s="71"/>
      <c r="AD135" s="71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2"/>
      <c r="AQ135" s="82"/>
      <c r="AR135" s="82"/>
      <c r="AS135" s="83"/>
      <c r="AT135" s="71"/>
      <c r="AU135" s="71"/>
      <c r="AV135" s="71"/>
      <c r="AW135" s="71"/>
      <c r="AX135" s="69"/>
      <c r="AY135" s="69"/>
      <c r="AZ135" s="69"/>
      <c r="BA135" s="69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</row>
    <row r="136" spans="1:67" ht="14.25" customHeight="1">
      <c r="A136" s="90"/>
      <c r="B136" s="91"/>
      <c r="C136" s="91"/>
      <c r="D136" s="91"/>
      <c r="E136" s="91"/>
      <c r="F136" s="44"/>
      <c r="G136" s="91"/>
      <c r="H136" s="91"/>
      <c r="I136" s="92"/>
      <c r="J136" s="276" t="s">
        <v>160</v>
      </c>
      <c r="K136" s="273"/>
      <c r="L136" s="273"/>
      <c r="M136" s="273"/>
      <c r="N136" s="273"/>
      <c r="O136" s="273"/>
      <c r="P136" s="273"/>
      <c r="Q136" s="273"/>
      <c r="R136" s="274"/>
      <c r="S136" s="90" t="s">
        <v>110</v>
      </c>
      <c r="T136" s="91"/>
      <c r="U136" s="91"/>
      <c r="V136" s="91"/>
      <c r="W136" s="91"/>
      <c r="X136" s="44"/>
      <c r="Y136" s="91"/>
      <c r="Z136" s="91"/>
      <c r="AA136" s="92"/>
      <c r="AB136" s="71"/>
      <c r="AC136" s="71"/>
      <c r="AD136" s="71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2"/>
      <c r="AQ136" s="82"/>
      <c r="AR136" s="82"/>
      <c r="AS136" s="83"/>
      <c r="AT136" s="71"/>
      <c r="AU136" s="71"/>
      <c r="AV136" s="71"/>
      <c r="AW136" s="71"/>
      <c r="AX136" s="69"/>
      <c r="AY136" s="69"/>
      <c r="AZ136" s="69"/>
      <c r="BA136" s="69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</row>
    <row r="137" spans="1:67" ht="15">
      <c r="A137" s="90"/>
      <c r="B137" s="91"/>
      <c r="C137" s="91"/>
      <c r="D137" s="91"/>
      <c r="E137" s="91"/>
      <c r="F137" s="44"/>
      <c r="G137" s="91"/>
      <c r="H137" s="91"/>
      <c r="I137" s="92"/>
      <c r="S137" s="84" t="s">
        <v>106</v>
      </c>
      <c r="T137" s="91"/>
      <c r="U137" s="91"/>
      <c r="V137" s="91"/>
      <c r="W137" s="91"/>
      <c r="X137" s="44"/>
      <c r="Y137" s="91"/>
      <c r="Z137" s="91"/>
      <c r="AA137" s="92"/>
      <c r="AB137" s="71"/>
      <c r="AC137" s="71"/>
      <c r="AD137" s="71"/>
      <c r="AE137" s="89"/>
      <c r="AF137" s="89"/>
      <c r="AG137" s="89"/>
      <c r="AH137" s="89"/>
      <c r="AI137" s="89"/>
      <c r="AJ137" s="89"/>
      <c r="AK137" s="89"/>
      <c r="AL137" s="89"/>
      <c r="AM137" s="89"/>
      <c r="AN137" s="89"/>
      <c r="AO137" s="89"/>
      <c r="AP137" s="82"/>
      <c r="AQ137" s="82"/>
      <c r="AR137" s="82"/>
      <c r="AS137" s="83"/>
      <c r="AT137" s="71"/>
      <c r="AU137" s="71"/>
      <c r="AV137" s="71"/>
      <c r="AW137" s="71"/>
      <c r="AX137" s="69"/>
      <c r="AY137" s="69"/>
      <c r="AZ137" s="69"/>
      <c r="BA137" s="69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</row>
    <row r="138" spans="1:67" ht="14.25" customHeight="1">
      <c r="A138" s="90"/>
      <c r="B138" s="91"/>
      <c r="C138" s="91"/>
      <c r="D138" s="91"/>
      <c r="E138" s="91"/>
      <c r="F138" s="44"/>
      <c r="G138" s="91"/>
      <c r="H138" s="91"/>
      <c r="I138" s="92"/>
      <c r="J138" s="93"/>
      <c r="S138" s="84" t="s">
        <v>109</v>
      </c>
      <c r="T138" s="91"/>
      <c r="U138" s="91"/>
      <c r="V138" s="91"/>
      <c r="W138" s="91"/>
      <c r="X138" s="44"/>
      <c r="Y138" s="91"/>
      <c r="Z138" s="91"/>
      <c r="AA138" s="92"/>
      <c r="AB138" s="71"/>
      <c r="AC138" s="71"/>
      <c r="AD138" s="71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94"/>
      <c r="AQ138" s="94"/>
      <c r="AR138" s="94"/>
      <c r="AS138" s="95"/>
      <c r="AT138" s="71"/>
      <c r="AU138" s="71"/>
      <c r="AV138" s="71"/>
      <c r="AW138" s="71"/>
      <c r="AX138" s="69"/>
      <c r="AY138" s="69"/>
      <c r="AZ138" s="69"/>
      <c r="BA138" s="69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</row>
    <row r="139" spans="1:67" ht="14.25" customHeight="1">
      <c r="A139" s="90"/>
      <c r="B139" s="91"/>
      <c r="C139" s="91"/>
      <c r="D139" s="91"/>
      <c r="E139" s="91"/>
      <c r="F139" s="44"/>
      <c r="G139" s="91"/>
      <c r="H139" s="91"/>
      <c r="I139" s="92"/>
      <c r="J139" s="277" t="s">
        <v>106</v>
      </c>
      <c r="K139" s="273"/>
      <c r="L139" s="273"/>
      <c r="M139" s="273"/>
      <c r="N139" s="273"/>
      <c r="O139" s="273"/>
      <c r="P139" s="273"/>
      <c r="Q139" s="273"/>
      <c r="R139" s="274"/>
      <c r="S139" s="90" t="s">
        <v>161</v>
      </c>
      <c r="T139" s="91"/>
      <c r="U139" s="91"/>
      <c r="V139" s="91"/>
      <c r="W139" s="91"/>
      <c r="X139" s="44"/>
      <c r="Y139" s="91"/>
      <c r="Z139" s="91"/>
      <c r="AA139" s="92"/>
      <c r="AB139" s="71"/>
      <c r="AC139" s="71"/>
      <c r="AD139" s="71"/>
      <c r="AE139" s="89"/>
      <c r="AF139" s="89"/>
      <c r="AG139" s="89"/>
      <c r="AH139" s="89"/>
      <c r="AI139" s="89"/>
      <c r="AJ139" s="89"/>
      <c r="AK139" s="89"/>
      <c r="AL139" s="89"/>
      <c r="AM139" s="89"/>
      <c r="AN139" s="89"/>
      <c r="AO139" s="89"/>
      <c r="AP139" s="94"/>
      <c r="AQ139" s="82"/>
      <c r="AR139" s="82"/>
      <c r="AS139" s="83"/>
      <c r="AT139" s="71"/>
      <c r="AU139" s="71"/>
      <c r="AV139" s="71"/>
      <c r="AW139" s="71"/>
      <c r="AX139" s="69"/>
      <c r="AY139" s="69"/>
      <c r="AZ139" s="69"/>
      <c r="BA139" s="69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</row>
    <row r="140" spans="1:67" ht="14.25" customHeight="1">
      <c r="A140" s="90"/>
      <c r="B140" s="91"/>
      <c r="C140" s="91"/>
      <c r="D140" s="91"/>
      <c r="E140" s="91"/>
      <c r="F140" s="44"/>
      <c r="G140" s="91"/>
      <c r="H140" s="91"/>
      <c r="I140" s="92"/>
      <c r="J140" s="84" t="s">
        <v>162</v>
      </c>
      <c r="K140" s="91"/>
      <c r="L140" s="91"/>
      <c r="M140" s="91"/>
      <c r="N140" s="91"/>
      <c r="O140" s="44"/>
      <c r="P140" s="91"/>
      <c r="Q140" s="91"/>
      <c r="R140" s="91"/>
      <c r="S140" s="90" t="s">
        <v>163</v>
      </c>
      <c r="U140" s="91"/>
      <c r="V140" s="91"/>
      <c r="W140" s="91"/>
      <c r="X140" s="44"/>
      <c r="Y140" s="91"/>
      <c r="Z140" s="91"/>
      <c r="AA140" s="92"/>
      <c r="AB140" s="71"/>
      <c r="AC140" s="71"/>
      <c r="AD140" s="71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2"/>
      <c r="AQ140" s="82"/>
      <c r="AR140" s="82"/>
      <c r="AS140" s="83"/>
      <c r="AT140" s="71"/>
      <c r="AU140" s="71"/>
      <c r="AV140" s="71"/>
      <c r="AW140" s="71"/>
      <c r="AX140" s="69"/>
      <c r="AY140" s="69"/>
      <c r="AZ140" s="69"/>
      <c r="BA140" s="69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</row>
    <row r="141" spans="1:67" ht="14.25" customHeight="1">
      <c r="A141" s="90"/>
      <c r="B141" s="91"/>
      <c r="C141" s="91"/>
      <c r="D141" s="91"/>
      <c r="E141" s="91"/>
      <c r="F141" s="44"/>
      <c r="G141" s="91"/>
      <c r="H141" s="91"/>
      <c r="I141" s="92"/>
      <c r="J141" s="276" t="s">
        <v>164</v>
      </c>
      <c r="K141" s="273"/>
      <c r="L141" s="273"/>
      <c r="M141" s="273"/>
      <c r="N141" s="273"/>
      <c r="O141" s="273"/>
      <c r="P141" s="273"/>
      <c r="Q141" s="273"/>
      <c r="R141" s="274"/>
      <c r="S141" s="93"/>
      <c r="T141" s="91"/>
      <c r="U141" s="91"/>
      <c r="V141" s="91"/>
      <c r="W141" s="91"/>
      <c r="X141" s="44"/>
      <c r="Y141" s="91"/>
      <c r="Z141" s="91"/>
      <c r="AA141" s="92"/>
      <c r="AB141" s="71"/>
      <c r="AC141" s="71"/>
      <c r="AD141" s="71"/>
      <c r="AE141" s="89"/>
      <c r="AF141" s="89"/>
      <c r="AG141" s="89"/>
      <c r="AH141" s="89"/>
      <c r="AI141" s="89"/>
      <c r="AJ141" s="89"/>
      <c r="AK141" s="89"/>
      <c r="AL141" s="89"/>
      <c r="AM141" s="89"/>
      <c r="AN141" s="89"/>
      <c r="AO141" s="89"/>
      <c r="AP141" s="82"/>
      <c r="AQ141" s="82"/>
      <c r="AR141" s="82"/>
      <c r="AS141" s="83"/>
      <c r="AT141" s="71"/>
      <c r="AU141" s="71"/>
      <c r="AV141" s="71"/>
      <c r="AW141" s="71"/>
      <c r="AX141" s="69"/>
      <c r="AY141" s="69"/>
      <c r="AZ141" s="69"/>
      <c r="BA141" s="69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</row>
    <row r="142" spans="1:67" ht="14.25" customHeight="1">
      <c r="A142" s="90"/>
      <c r="B142" s="91"/>
      <c r="C142" s="91"/>
      <c r="D142" s="91"/>
      <c r="E142" s="91"/>
      <c r="F142" s="44"/>
      <c r="G142" s="91"/>
      <c r="H142" s="91"/>
      <c r="I142" s="92"/>
      <c r="J142" s="278" t="s">
        <v>165</v>
      </c>
      <c r="K142" s="273"/>
      <c r="L142" s="273"/>
      <c r="M142" s="273"/>
      <c r="N142" s="273"/>
      <c r="O142" s="273"/>
      <c r="P142" s="273"/>
      <c r="Q142" s="273"/>
      <c r="R142" s="274"/>
      <c r="S142" s="84" t="s">
        <v>106</v>
      </c>
      <c r="T142" s="91"/>
      <c r="U142" s="91"/>
      <c r="V142" s="91"/>
      <c r="W142" s="91"/>
      <c r="X142" s="44"/>
      <c r="Y142" s="91"/>
      <c r="Z142" s="91"/>
      <c r="AA142" s="92"/>
      <c r="AB142" s="71"/>
      <c r="AC142" s="71"/>
      <c r="AD142" s="71"/>
      <c r="AE142" s="43"/>
      <c r="AF142" s="43"/>
      <c r="AG142" s="43"/>
      <c r="AH142" s="43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3"/>
      <c r="AT142" s="71"/>
      <c r="AU142" s="71"/>
      <c r="AV142" s="71"/>
      <c r="AW142" s="71"/>
      <c r="AX142" s="69"/>
      <c r="AY142" s="69"/>
      <c r="AZ142" s="69"/>
      <c r="BA142" s="69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</row>
    <row r="143" spans="1:67" ht="14.25" customHeight="1">
      <c r="A143" s="90"/>
      <c r="B143" s="91"/>
      <c r="C143" s="91"/>
      <c r="D143" s="91"/>
      <c r="E143" s="91"/>
      <c r="F143" s="44"/>
      <c r="G143" s="91"/>
      <c r="H143" s="91"/>
      <c r="I143" s="92"/>
      <c r="J143" s="272" t="s">
        <v>166</v>
      </c>
      <c r="K143" s="273"/>
      <c r="L143" s="273"/>
      <c r="M143" s="273"/>
      <c r="N143" s="273"/>
      <c r="O143" s="273"/>
      <c r="P143" s="273"/>
      <c r="Q143" s="273"/>
      <c r="R143" s="274"/>
      <c r="S143" s="84" t="s">
        <v>167</v>
      </c>
      <c r="T143" s="91"/>
      <c r="U143" s="91"/>
      <c r="V143" s="91"/>
      <c r="W143" s="91"/>
      <c r="X143" s="44"/>
      <c r="Y143" s="91"/>
      <c r="Z143" s="91"/>
      <c r="AA143" s="92"/>
      <c r="AB143" s="71"/>
      <c r="AC143" s="71"/>
      <c r="AD143" s="71"/>
      <c r="AE143" s="43"/>
      <c r="AF143" s="43"/>
      <c r="AG143" s="43"/>
      <c r="AH143" s="43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3"/>
      <c r="AT143" s="71"/>
      <c r="AU143" s="71"/>
      <c r="AV143" s="71"/>
      <c r="AW143" s="71"/>
      <c r="AX143" s="69"/>
      <c r="AY143" s="69"/>
      <c r="AZ143" s="69"/>
      <c r="BA143" s="69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</row>
    <row r="144" spans="1:67" ht="31.5" customHeight="1">
      <c r="A144" s="90"/>
      <c r="B144" s="91"/>
      <c r="C144" s="91"/>
      <c r="D144" s="91"/>
      <c r="E144" s="91"/>
      <c r="F144" s="44"/>
      <c r="G144" s="91"/>
      <c r="H144" s="91"/>
      <c r="I144" s="92"/>
      <c r="J144" s="276" t="s">
        <v>168</v>
      </c>
      <c r="K144" s="273"/>
      <c r="L144" s="273"/>
      <c r="M144" s="273"/>
      <c r="N144" s="273"/>
      <c r="O144" s="273"/>
      <c r="P144" s="273"/>
      <c r="Q144" s="273"/>
      <c r="R144" s="274"/>
      <c r="S144" s="267" t="s">
        <v>169</v>
      </c>
      <c r="T144" s="268"/>
      <c r="U144" s="268"/>
      <c r="V144" s="268"/>
      <c r="W144" s="268"/>
      <c r="X144" s="268"/>
      <c r="Y144" s="268"/>
      <c r="Z144" s="268"/>
      <c r="AA144" s="269"/>
      <c r="AB144" s="71"/>
      <c r="AC144" s="71"/>
      <c r="AD144" s="71"/>
      <c r="AE144" s="43"/>
      <c r="AF144" s="43"/>
      <c r="AG144" s="43"/>
      <c r="AH144" s="43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5"/>
      <c r="AT144" s="71"/>
      <c r="AU144" s="71"/>
      <c r="AV144" s="71"/>
      <c r="AW144" s="71"/>
      <c r="AX144" s="69"/>
      <c r="AY144" s="69"/>
      <c r="AZ144" s="69"/>
      <c r="BA144" s="69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</row>
    <row r="145" spans="1:67" ht="14.25" customHeight="1">
      <c r="A145" s="90"/>
      <c r="B145" s="91"/>
      <c r="C145" s="91"/>
      <c r="D145" s="91"/>
      <c r="E145" s="91"/>
      <c r="F145" s="44"/>
      <c r="G145" s="91"/>
      <c r="H145" s="91"/>
      <c r="I145" s="92"/>
      <c r="J145" s="84" t="s">
        <v>106</v>
      </c>
      <c r="K145" s="91"/>
      <c r="L145" s="91"/>
      <c r="M145" s="91"/>
      <c r="N145" s="91"/>
      <c r="O145" s="44"/>
      <c r="P145" s="91"/>
      <c r="Q145" s="91"/>
      <c r="R145" s="91"/>
      <c r="S145" s="96" t="s">
        <v>170</v>
      </c>
      <c r="T145" s="91"/>
      <c r="U145" s="91"/>
      <c r="V145" s="91"/>
      <c r="W145" s="91"/>
      <c r="X145" s="44"/>
      <c r="Y145" s="91"/>
      <c r="Z145" s="91"/>
      <c r="AA145" s="92"/>
      <c r="AB145" s="71"/>
      <c r="AC145" s="71"/>
      <c r="AD145" s="71"/>
      <c r="AE145" s="71"/>
      <c r="AF145" s="71"/>
      <c r="AG145" s="71"/>
      <c r="AH145" s="71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71"/>
      <c r="AU145" s="71"/>
      <c r="AV145" s="71"/>
      <c r="AW145" s="71"/>
      <c r="AX145" s="69"/>
      <c r="AY145" s="69"/>
      <c r="AZ145" s="69"/>
      <c r="BA145" s="69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</row>
    <row r="146" spans="1:67" ht="30" customHeight="1">
      <c r="A146" s="90"/>
      <c r="B146" s="91"/>
      <c r="C146" s="91"/>
      <c r="D146" s="91"/>
      <c r="E146" s="91"/>
      <c r="F146" s="44"/>
      <c r="G146" s="91"/>
      <c r="H146" s="91"/>
      <c r="I146" s="92"/>
      <c r="J146" s="84" t="s">
        <v>171</v>
      </c>
      <c r="K146" s="91"/>
      <c r="L146" s="91"/>
      <c r="M146" s="91"/>
      <c r="N146" s="91"/>
      <c r="O146" s="44"/>
      <c r="P146" s="91"/>
      <c r="Q146" s="91"/>
      <c r="R146" s="91"/>
      <c r="S146" s="84" t="s">
        <v>106</v>
      </c>
      <c r="T146" s="91"/>
      <c r="U146" s="91"/>
      <c r="V146" s="91"/>
      <c r="W146" s="91"/>
      <c r="X146" s="44"/>
      <c r="Y146" s="91"/>
      <c r="Z146" s="91"/>
      <c r="AA146" s="92"/>
      <c r="AB146" s="71"/>
      <c r="AC146" s="71"/>
      <c r="AD146" s="71"/>
      <c r="AE146" s="71"/>
      <c r="AF146" s="71"/>
      <c r="AG146" s="71"/>
      <c r="AH146" s="71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71"/>
      <c r="AU146" s="71"/>
      <c r="AV146" s="71"/>
      <c r="AW146" s="71"/>
      <c r="AX146" s="69"/>
      <c r="AY146" s="69"/>
      <c r="AZ146" s="69"/>
      <c r="BA146" s="69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</row>
    <row r="147" spans="1:67" ht="14.25" customHeight="1">
      <c r="A147" s="90"/>
      <c r="B147" s="91"/>
      <c r="C147" s="91"/>
      <c r="D147" s="91"/>
      <c r="E147" s="91"/>
      <c r="F147" s="44"/>
      <c r="G147" s="91"/>
      <c r="H147" s="91"/>
      <c r="I147" s="92"/>
      <c r="J147" s="276" t="s">
        <v>172</v>
      </c>
      <c r="K147" s="273"/>
      <c r="L147" s="273"/>
      <c r="M147" s="273"/>
      <c r="N147" s="273"/>
      <c r="O147" s="273"/>
      <c r="P147" s="273"/>
      <c r="Q147" s="273"/>
      <c r="R147" s="274"/>
      <c r="S147" s="84" t="s">
        <v>173</v>
      </c>
      <c r="T147" s="91"/>
      <c r="U147" s="91"/>
      <c r="V147" s="91"/>
      <c r="W147" s="91"/>
      <c r="X147" s="44"/>
      <c r="Y147" s="91"/>
      <c r="Z147" s="91"/>
      <c r="AA147" s="92"/>
      <c r="AB147" s="71"/>
      <c r="AC147" s="71"/>
      <c r="AD147" s="71"/>
      <c r="AE147" s="71"/>
      <c r="AF147" s="71"/>
      <c r="AG147" s="71"/>
      <c r="AH147" s="71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71"/>
      <c r="AU147" s="71"/>
      <c r="AV147" s="71"/>
      <c r="AW147" s="71"/>
      <c r="AX147" s="69"/>
      <c r="AY147" s="69"/>
      <c r="AZ147" s="69"/>
      <c r="BA147" s="69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</row>
    <row r="148" spans="1:67" ht="14.25" customHeight="1">
      <c r="A148" s="90"/>
      <c r="B148" s="91"/>
      <c r="C148" s="91"/>
      <c r="D148" s="91"/>
      <c r="E148" s="91"/>
      <c r="F148" s="44"/>
      <c r="G148" s="91"/>
      <c r="H148" s="91"/>
      <c r="I148" s="92"/>
      <c r="J148" s="267" t="s">
        <v>174</v>
      </c>
      <c r="K148" s="273"/>
      <c r="L148" s="273"/>
      <c r="M148" s="273"/>
      <c r="N148" s="273"/>
      <c r="O148" s="273"/>
      <c r="P148" s="273"/>
      <c r="Q148" s="273"/>
      <c r="R148" s="274"/>
      <c r="S148" s="90" t="s">
        <v>175</v>
      </c>
      <c r="T148" s="91"/>
      <c r="U148" s="91"/>
      <c r="V148" s="91"/>
      <c r="W148" s="91"/>
      <c r="X148" s="44"/>
      <c r="Y148" s="91"/>
      <c r="Z148" s="91"/>
      <c r="AA148" s="92"/>
      <c r="AB148" s="71"/>
      <c r="AC148" s="71"/>
      <c r="AD148" s="71"/>
      <c r="AE148" s="71"/>
      <c r="AF148" s="71"/>
      <c r="AG148" s="71"/>
      <c r="AH148" s="71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71"/>
      <c r="AU148" s="71"/>
      <c r="AV148" s="71"/>
      <c r="AW148" s="71"/>
      <c r="AX148" s="69"/>
      <c r="AY148" s="69"/>
      <c r="AZ148" s="69"/>
      <c r="BA148" s="69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</row>
    <row r="149" spans="1:67" ht="15">
      <c r="A149" s="90"/>
      <c r="B149" s="91"/>
      <c r="C149" s="91"/>
      <c r="D149" s="91"/>
      <c r="E149" s="91"/>
      <c r="F149" s="44"/>
      <c r="G149" s="91"/>
      <c r="H149" s="91"/>
      <c r="I149" s="92"/>
      <c r="J149" s="272" t="s">
        <v>176</v>
      </c>
      <c r="K149" s="273"/>
      <c r="L149" s="273"/>
      <c r="M149" s="273"/>
      <c r="N149" s="273"/>
      <c r="O149" s="273"/>
      <c r="P149" s="273"/>
      <c r="Q149" s="273"/>
      <c r="R149" s="274"/>
      <c r="S149" s="90" t="s">
        <v>177</v>
      </c>
      <c r="T149" s="91"/>
      <c r="U149" s="91"/>
      <c r="V149" s="91"/>
      <c r="W149" s="91"/>
      <c r="X149" s="44"/>
      <c r="Y149" s="91"/>
      <c r="Z149" s="91"/>
      <c r="AA149" s="92"/>
      <c r="AB149" s="71"/>
      <c r="AC149" s="71"/>
      <c r="AD149" s="71"/>
      <c r="AE149" s="71"/>
      <c r="AF149" s="71"/>
      <c r="AG149" s="71"/>
      <c r="AH149" s="71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71"/>
      <c r="AU149" s="71"/>
      <c r="AV149" s="71"/>
      <c r="AW149" s="71"/>
      <c r="AX149" s="69"/>
      <c r="AY149" s="69"/>
      <c r="AZ149" s="69"/>
      <c r="BA149" s="69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</row>
    <row r="150" spans="1:67" ht="14.25" customHeight="1">
      <c r="A150" s="97"/>
      <c r="B150" s="98"/>
      <c r="C150" s="98"/>
      <c r="D150" s="98"/>
      <c r="E150" s="98"/>
      <c r="F150" s="99"/>
      <c r="G150" s="98"/>
      <c r="H150" s="98"/>
      <c r="I150" s="100"/>
      <c r="J150" s="101" t="s">
        <v>178</v>
      </c>
      <c r="K150" s="98"/>
      <c r="L150" s="98"/>
      <c r="M150" s="98"/>
      <c r="N150" s="98"/>
      <c r="O150" s="99"/>
      <c r="P150" s="98"/>
      <c r="Q150" s="98"/>
      <c r="R150" s="98"/>
      <c r="S150" s="102"/>
      <c r="T150" s="102"/>
      <c r="U150" s="102"/>
      <c r="V150" s="102"/>
      <c r="W150" s="102"/>
      <c r="X150" s="102"/>
      <c r="Y150" s="102"/>
      <c r="Z150" s="102"/>
      <c r="AA150" s="103"/>
      <c r="AB150" s="71"/>
      <c r="AC150" s="71"/>
      <c r="AD150" s="71"/>
      <c r="AE150" s="71"/>
      <c r="AF150" s="71"/>
      <c r="AG150" s="71"/>
      <c r="AH150" s="71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71"/>
      <c r="AU150" s="71"/>
      <c r="AV150" s="71"/>
      <c r="AW150" s="71"/>
      <c r="AX150" s="69"/>
      <c r="AY150" s="69"/>
      <c r="AZ150" s="69"/>
      <c r="BA150" s="69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</row>
    <row r="151" spans="1:67" ht="14.25" customHeight="1">
      <c r="A151" s="104"/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6"/>
      <c r="O151" s="106"/>
      <c r="P151" s="106"/>
      <c r="Q151" s="106"/>
      <c r="R151" s="106"/>
      <c r="S151" s="106"/>
      <c r="T151" s="104"/>
      <c r="U151" s="104"/>
      <c r="V151" s="106"/>
      <c r="W151" s="106"/>
      <c r="X151" s="106"/>
      <c r="Y151" s="106"/>
      <c r="Z151" s="104"/>
      <c r="AA151" s="104"/>
      <c r="AB151" s="106"/>
      <c r="AC151" s="106"/>
      <c r="AD151" s="106"/>
      <c r="AE151" s="106"/>
      <c r="AF151" s="106"/>
      <c r="AG151" s="106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69"/>
      <c r="AY151" s="69"/>
      <c r="AZ151" s="69"/>
      <c r="BA151" s="69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</row>
    <row r="152" spans="1:67" ht="17.25" customHeight="1">
      <c r="A152" s="104"/>
      <c r="B152" s="104"/>
      <c r="C152" s="64"/>
      <c r="D152" s="105"/>
      <c r="E152" s="64"/>
      <c r="F152" s="107" t="s">
        <v>92</v>
      </c>
      <c r="G152" s="105"/>
      <c r="H152" s="105"/>
      <c r="I152" s="105"/>
      <c r="J152" s="105"/>
      <c r="K152" s="105"/>
      <c r="L152" s="105"/>
      <c r="M152" s="105"/>
      <c r="N152" s="106"/>
      <c r="O152" s="106"/>
      <c r="P152" s="106"/>
      <c r="Q152" s="106"/>
      <c r="R152" s="106"/>
      <c r="S152" s="106"/>
      <c r="T152" s="104"/>
      <c r="U152" s="104"/>
      <c r="V152" s="106"/>
      <c r="W152" s="106"/>
      <c r="X152" s="106"/>
      <c r="Y152" s="106"/>
      <c r="Z152" s="104"/>
      <c r="AA152" s="104"/>
      <c r="AB152" s="106"/>
      <c r="AC152" s="106"/>
      <c r="AD152" s="106"/>
      <c r="AE152" s="106"/>
      <c r="AF152" s="106"/>
      <c r="AG152" s="106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69"/>
      <c r="AY152" s="69"/>
      <c r="AZ152" s="69"/>
      <c r="BA152" s="69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</row>
    <row r="153" spans="1:67" ht="12.75" customHeight="1">
      <c r="A153" s="104"/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6"/>
      <c r="O153" s="106"/>
      <c r="P153" s="106"/>
      <c r="Q153" s="106"/>
      <c r="R153" s="106"/>
      <c r="S153" s="106"/>
      <c r="T153" s="104"/>
      <c r="U153" s="104"/>
      <c r="V153" s="106"/>
      <c r="W153" s="106"/>
      <c r="X153" s="106"/>
      <c r="Y153" s="106"/>
      <c r="Z153" s="104"/>
      <c r="AA153" s="104"/>
      <c r="AB153" s="106"/>
      <c r="AC153" s="106"/>
      <c r="AD153" s="106"/>
      <c r="AE153" s="106"/>
      <c r="AF153" s="106"/>
      <c r="AG153" s="106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69"/>
      <c r="AY153" s="69"/>
      <c r="AZ153" s="69"/>
      <c r="BA153" s="69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</row>
    <row r="154" spans="1:67" ht="17.25" customHeight="1">
      <c r="A154" s="104"/>
      <c r="B154" s="104"/>
      <c r="C154" s="105"/>
      <c r="D154" s="105"/>
      <c r="E154" s="105"/>
      <c r="F154" s="107" t="s">
        <v>180</v>
      </c>
      <c r="G154" s="105"/>
      <c r="H154" s="105"/>
      <c r="I154" s="105"/>
      <c r="J154" s="105"/>
      <c r="K154" s="105"/>
      <c r="L154" s="105"/>
      <c r="M154" s="105"/>
      <c r="N154" s="106"/>
      <c r="O154" s="106"/>
      <c r="P154" s="106"/>
      <c r="Q154" s="106"/>
      <c r="R154" s="106"/>
      <c r="S154" s="106"/>
      <c r="T154" s="104"/>
      <c r="U154" s="104"/>
      <c r="V154" s="106"/>
      <c r="W154" s="106"/>
      <c r="X154" s="106"/>
      <c r="Y154" s="106"/>
      <c r="Z154" s="104"/>
      <c r="AA154" s="104"/>
      <c r="AB154" s="106"/>
      <c r="AC154" s="106"/>
      <c r="AD154" s="106"/>
      <c r="AE154" s="106"/>
      <c r="AF154" s="106"/>
      <c r="AG154" s="106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69"/>
      <c r="AY154" s="69"/>
      <c r="AZ154" s="69"/>
      <c r="BA154" s="69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</row>
    <row r="155" spans="1:67" ht="17.25" customHeight="1">
      <c r="A155" s="104"/>
      <c r="B155" s="104"/>
      <c r="C155" s="105"/>
      <c r="D155" s="105"/>
      <c r="E155" s="105"/>
      <c r="F155" s="107"/>
      <c r="G155" s="105"/>
      <c r="H155" s="105"/>
      <c r="I155" s="105"/>
      <c r="J155" s="105"/>
      <c r="K155" s="105"/>
      <c r="L155" s="105"/>
      <c r="M155" s="105"/>
      <c r="N155" s="106"/>
      <c r="O155" s="106"/>
      <c r="P155" s="106"/>
      <c r="Q155" s="106"/>
      <c r="R155" s="106"/>
      <c r="S155" s="106"/>
      <c r="T155" s="104"/>
      <c r="U155" s="104"/>
      <c r="V155" s="106"/>
      <c r="W155" s="106"/>
      <c r="X155" s="106"/>
      <c r="Y155" s="106"/>
      <c r="Z155" s="104"/>
      <c r="AA155" s="104"/>
      <c r="AB155" s="106"/>
      <c r="AC155" s="106"/>
      <c r="AD155" s="106"/>
      <c r="AE155" s="106"/>
      <c r="AF155" s="106"/>
      <c r="AG155" s="106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69"/>
      <c r="AY155" s="69"/>
      <c r="AZ155" s="69"/>
      <c r="BA155" s="69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</row>
    <row r="156" spans="1:67" ht="17.25" customHeight="1">
      <c r="A156" s="104"/>
      <c r="B156" s="104"/>
      <c r="C156" s="105"/>
      <c r="D156" s="105"/>
      <c r="E156" s="105"/>
      <c r="F156" s="107" t="s">
        <v>181</v>
      </c>
      <c r="G156" s="105"/>
      <c r="H156" s="105"/>
      <c r="I156" s="105"/>
      <c r="J156" s="105"/>
      <c r="K156" s="105"/>
      <c r="L156" s="105"/>
      <c r="M156" s="105"/>
      <c r="N156" s="106"/>
      <c r="O156" s="106"/>
      <c r="P156" s="106"/>
      <c r="Q156" s="106"/>
      <c r="R156" s="106"/>
      <c r="S156" s="106"/>
      <c r="T156" s="104"/>
      <c r="U156" s="104"/>
      <c r="V156" s="106"/>
      <c r="W156" s="106"/>
      <c r="X156" s="106"/>
      <c r="Y156" s="106"/>
      <c r="Z156" s="104"/>
      <c r="AA156" s="104"/>
      <c r="AB156" s="106"/>
      <c r="AC156" s="106"/>
      <c r="AD156" s="106"/>
      <c r="AE156" s="106"/>
      <c r="AF156" s="106"/>
      <c r="AG156" s="106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69"/>
      <c r="AY156" s="69"/>
      <c r="AZ156" s="69"/>
      <c r="BA156" s="69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</row>
    <row r="157" spans="1:67" ht="17.25" customHeight="1">
      <c r="A157" s="104"/>
      <c r="B157" s="104"/>
      <c r="C157" s="105"/>
      <c r="D157" s="105"/>
      <c r="E157" s="105"/>
      <c r="F157" s="107"/>
      <c r="G157" s="105"/>
      <c r="H157" s="105"/>
      <c r="I157" s="105"/>
      <c r="J157" s="105"/>
      <c r="K157" s="105"/>
      <c r="L157" s="105"/>
      <c r="M157" s="105"/>
      <c r="N157" s="106"/>
      <c r="O157" s="106"/>
      <c r="P157" s="106"/>
      <c r="Q157" s="106"/>
      <c r="R157" s="106"/>
      <c r="S157" s="106"/>
      <c r="T157" s="104"/>
      <c r="U157" s="104"/>
      <c r="V157" s="106"/>
      <c r="W157" s="106"/>
      <c r="X157" s="106"/>
      <c r="Y157" s="106"/>
      <c r="Z157" s="104"/>
      <c r="AA157" s="104"/>
      <c r="AB157" s="106"/>
      <c r="AC157" s="106"/>
      <c r="AD157" s="106"/>
      <c r="AE157" s="106"/>
      <c r="AF157" s="106"/>
      <c r="AG157" s="106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69"/>
      <c r="AY157" s="69"/>
      <c r="AZ157" s="69"/>
      <c r="BA157" s="69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</row>
    <row r="158" spans="1:67" ht="17.25" customHeight="1">
      <c r="A158" s="104"/>
      <c r="B158" s="104"/>
      <c r="C158" s="105"/>
      <c r="D158" s="105"/>
      <c r="E158" s="105"/>
      <c r="F158" s="107" t="s">
        <v>182</v>
      </c>
      <c r="G158" s="105"/>
      <c r="H158" s="105"/>
      <c r="I158" s="105"/>
      <c r="J158" s="105"/>
      <c r="K158" s="105"/>
      <c r="L158" s="105"/>
      <c r="M158" s="105"/>
      <c r="N158" s="106"/>
      <c r="O158" s="106"/>
      <c r="P158" s="106"/>
      <c r="Q158" s="106"/>
      <c r="R158" s="106"/>
      <c r="S158" s="106"/>
      <c r="T158" s="104"/>
      <c r="U158" s="104"/>
      <c r="V158" s="106"/>
      <c r="W158" s="106"/>
      <c r="X158" s="106"/>
      <c r="Y158" s="106"/>
      <c r="Z158" s="104"/>
      <c r="AA158" s="104"/>
      <c r="AB158" s="106"/>
      <c r="AC158" s="106"/>
      <c r="AD158" s="106"/>
      <c r="AE158" s="106"/>
      <c r="AF158" s="106"/>
      <c r="AG158" s="106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69"/>
      <c r="AY158" s="69"/>
      <c r="AZ158" s="69"/>
      <c r="BA158" s="69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</row>
    <row r="159" spans="1:67" ht="17.25" customHeight="1">
      <c r="A159" s="104"/>
      <c r="B159" s="104"/>
      <c r="C159" s="105"/>
      <c r="D159" s="105"/>
      <c r="E159" s="105"/>
      <c r="F159" s="107"/>
      <c r="G159" s="105"/>
      <c r="H159" s="105"/>
      <c r="I159" s="105"/>
      <c r="J159" s="105"/>
      <c r="K159" s="105"/>
      <c r="L159" s="105"/>
      <c r="M159" s="105"/>
      <c r="N159" s="106"/>
      <c r="O159" s="106"/>
      <c r="P159" s="106"/>
      <c r="Q159" s="106"/>
      <c r="R159" s="106"/>
      <c r="S159" s="106"/>
      <c r="T159" s="104"/>
      <c r="U159" s="104"/>
      <c r="V159" s="106"/>
      <c r="W159" s="106"/>
      <c r="X159" s="106"/>
      <c r="Y159" s="106"/>
      <c r="Z159" s="104"/>
      <c r="AA159" s="104"/>
      <c r="AB159" s="106"/>
      <c r="AC159" s="106"/>
      <c r="AD159" s="106"/>
      <c r="AE159" s="106"/>
      <c r="AF159" s="106"/>
      <c r="AG159" s="106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69"/>
      <c r="AY159" s="69"/>
      <c r="AZ159" s="69"/>
      <c r="BA159" s="69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</row>
    <row r="160" spans="1:67" ht="17.25" customHeight="1">
      <c r="A160" s="104"/>
      <c r="B160" s="104"/>
      <c r="C160" s="105"/>
      <c r="D160" s="105"/>
      <c r="E160" s="105"/>
      <c r="F160" s="107" t="s">
        <v>179</v>
      </c>
      <c r="G160" s="105"/>
      <c r="H160" s="105"/>
      <c r="I160" s="105"/>
      <c r="J160" s="105"/>
      <c r="K160" s="105"/>
      <c r="L160" s="105"/>
      <c r="M160" s="105"/>
      <c r="N160" s="106"/>
      <c r="O160" s="106"/>
      <c r="P160" s="106"/>
      <c r="Q160" s="106"/>
      <c r="R160" s="106"/>
      <c r="S160" s="106"/>
      <c r="T160" s="104"/>
      <c r="U160" s="104"/>
      <c r="V160" s="106"/>
      <c r="W160" s="106"/>
      <c r="X160" s="106"/>
      <c r="Y160" s="106"/>
      <c r="Z160" s="104"/>
      <c r="AA160" s="104"/>
      <c r="AB160" s="106"/>
      <c r="AC160" s="106"/>
      <c r="AD160" s="106"/>
      <c r="AE160" s="106"/>
      <c r="AF160" s="106"/>
      <c r="AG160" s="106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69"/>
      <c r="AY160" s="69"/>
      <c r="AZ160" s="69"/>
      <c r="BA160" s="69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</row>
    <row r="161" spans="1:67" ht="10.5" customHeight="1">
      <c r="A161" s="104"/>
      <c r="B161" s="104"/>
      <c r="C161" s="105"/>
      <c r="D161" s="105"/>
      <c r="E161" s="105"/>
      <c r="F161" s="107"/>
      <c r="G161" s="105"/>
      <c r="H161" s="105"/>
      <c r="I161" s="105"/>
      <c r="J161" s="105"/>
      <c r="K161" s="105"/>
      <c r="L161" s="105"/>
      <c r="M161" s="105"/>
      <c r="N161" s="106"/>
      <c r="O161" s="106"/>
      <c r="P161" s="106"/>
      <c r="Q161" s="106"/>
      <c r="R161" s="106"/>
      <c r="S161" s="106"/>
      <c r="T161" s="104"/>
      <c r="U161" s="104"/>
      <c r="V161" s="106"/>
      <c r="W161" s="106"/>
      <c r="X161" s="106"/>
      <c r="Y161" s="106"/>
      <c r="Z161" s="104"/>
      <c r="AA161" s="104"/>
      <c r="AB161" s="106"/>
      <c r="AC161" s="106"/>
      <c r="AD161" s="106"/>
      <c r="AE161" s="106"/>
      <c r="AF161" s="106"/>
      <c r="AG161" s="106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69"/>
      <c r="AY161" s="69"/>
      <c r="AZ161" s="69"/>
      <c r="BA161" s="69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</row>
    <row r="162" spans="1:67" ht="9.75" customHeight="1">
      <c r="A162" s="104"/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6"/>
      <c r="O162" s="106"/>
      <c r="P162" s="106"/>
      <c r="Q162" s="106"/>
      <c r="R162" s="106"/>
      <c r="S162" s="106"/>
      <c r="T162" s="104"/>
      <c r="U162" s="104"/>
      <c r="V162" s="106"/>
      <c r="W162" s="106"/>
      <c r="X162" s="106"/>
      <c r="Y162" s="106"/>
      <c r="Z162" s="104"/>
      <c r="AA162" s="104"/>
      <c r="AB162" s="106"/>
      <c r="AC162" s="106"/>
      <c r="AD162" s="106"/>
      <c r="AE162" s="106"/>
      <c r="AF162" s="106"/>
      <c r="AG162" s="106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69"/>
      <c r="AY162" s="69"/>
      <c r="AZ162" s="69"/>
      <c r="BA162" s="69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</row>
    <row r="163" spans="1:67" ht="21.75" customHeight="1">
      <c r="A163" s="104"/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6"/>
      <c r="O163" s="106"/>
      <c r="P163" s="106"/>
      <c r="Q163" s="106"/>
      <c r="R163" s="106"/>
      <c r="S163" s="106"/>
      <c r="T163" s="104"/>
      <c r="U163" s="104"/>
      <c r="V163" s="106"/>
      <c r="W163" s="106"/>
      <c r="X163" s="106"/>
      <c r="Y163" s="106"/>
      <c r="Z163" s="104"/>
      <c r="AA163" s="104"/>
      <c r="AB163" s="106"/>
      <c r="AC163" s="106"/>
      <c r="AD163" s="106"/>
      <c r="AE163" s="106"/>
      <c r="AF163" s="106"/>
      <c r="AG163" s="106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69"/>
      <c r="AY163" s="69"/>
      <c r="AZ163" s="69"/>
      <c r="BA163" s="69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</row>
    <row r="164" spans="1:67" ht="21.75" customHeight="1">
      <c r="A164" s="104"/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6"/>
      <c r="O164" s="106"/>
      <c r="P164" s="106"/>
      <c r="Q164" s="106"/>
      <c r="R164" s="106"/>
      <c r="S164" s="106"/>
      <c r="T164" s="104"/>
      <c r="U164" s="104"/>
      <c r="V164" s="106"/>
      <c r="W164" s="106"/>
      <c r="X164" s="106"/>
      <c r="Y164" s="106"/>
      <c r="Z164" s="104"/>
      <c r="AA164" s="104"/>
      <c r="AB164" s="106"/>
      <c r="AC164" s="106"/>
      <c r="AD164" s="106"/>
      <c r="AE164" s="106"/>
      <c r="AF164" s="106"/>
      <c r="AG164" s="106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69"/>
      <c r="AY164" s="69"/>
      <c r="AZ164" s="69"/>
      <c r="BA164" s="69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</row>
    <row r="165" spans="1:67" ht="21.75" customHeight="1">
      <c r="A165" s="104"/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6"/>
      <c r="O165" s="106"/>
      <c r="P165" s="106"/>
      <c r="Q165" s="106"/>
      <c r="R165" s="106"/>
      <c r="S165" s="106"/>
      <c r="T165" s="104"/>
      <c r="U165" s="104"/>
      <c r="V165" s="106"/>
      <c r="W165" s="106"/>
      <c r="X165" s="106"/>
      <c r="Y165" s="106"/>
      <c r="Z165" s="104"/>
      <c r="AA165" s="104"/>
      <c r="AB165" s="106"/>
      <c r="AC165" s="106"/>
      <c r="AD165" s="106"/>
      <c r="AE165" s="106"/>
      <c r="AF165" s="106"/>
      <c r="AG165" s="106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69"/>
      <c r="AY165" s="69"/>
      <c r="AZ165" s="69"/>
      <c r="BA165" s="69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</row>
    <row r="166" spans="1:67" ht="21.75" customHeight="1">
      <c r="A166" s="104"/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6"/>
      <c r="O166" s="106"/>
      <c r="P166" s="106"/>
      <c r="Q166" s="106"/>
      <c r="R166" s="106"/>
      <c r="S166" s="106"/>
      <c r="T166" s="104"/>
      <c r="U166" s="104"/>
      <c r="V166" s="106"/>
      <c r="W166" s="106"/>
      <c r="X166" s="106"/>
      <c r="Y166" s="106"/>
      <c r="Z166" s="104"/>
      <c r="AA166" s="104"/>
      <c r="AB166" s="106"/>
      <c r="AC166" s="106"/>
      <c r="AD166" s="106"/>
      <c r="AE166" s="106"/>
      <c r="AF166" s="106"/>
      <c r="AG166" s="106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69"/>
      <c r="AY166" s="69"/>
      <c r="AZ166" s="69"/>
      <c r="BA166" s="69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</row>
    <row r="167" spans="1:67" ht="21.75" customHeight="1">
      <c r="A167" s="104"/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6"/>
      <c r="O167" s="106"/>
      <c r="P167" s="106"/>
      <c r="Q167" s="106"/>
      <c r="R167" s="106"/>
      <c r="S167" s="106"/>
      <c r="T167" s="104"/>
      <c r="U167" s="104"/>
      <c r="V167" s="106"/>
      <c r="W167" s="106"/>
      <c r="X167" s="106"/>
      <c r="Y167" s="106"/>
      <c r="Z167" s="104"/>
      <c r="AA167" s="104"/>
      <c r="AB167" s="106"/>
      <c r="AC167" s="106"/>
      <c r="AD167" s="106"/>
      <c r="AE167" s="106"/>
      <c r="AF167" s="106"/>
      <c r="AG167" s="106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69"/>
      <c r="AY167" s="69"/>
      <c r="AZ167" s="69"/>
      <c r="BA167" s="69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</row>
    <row r="168" spans="1:67" ht="21.75" customHeight="1">
      <c r="A168" s="104"/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6"/>
      <c r="O168" s="106"/>
      <c r="P168" s="106"/>
      <c r="Q168" s="106"/>
      <c r="R168" s="106"/>
      <c r="S168" s="106"/>
      <c r="T168" s="104"/>
      <c r="U168" s="104"/>
      <c r="V168" s="106"/>
      <c r="W168" s="106"/>
      <c r="X168" s="106"/>
      <c r="Y168" s="106"/>
      <c r="Z168" s="104"/>
      <c r="AA168" s="104"/>
      <c r="AB168" s="106"/>
      <c r="AC168" s="106"/>
      <c r="AD168" s="106"/>
      <c r="AE168" s="106"/>
      <c r="AF168" s="106"/>
      <c r="AG168" s="106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69"/>
      <c r="AY168" s="69"/>
      <c r="AZ168" s="69"/>
      <c r="BA168" s="69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</row>
    <row r="169" spans="1:67" ht="21.75" customHeight="1">
      <c r="A169" s="104"/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6"/>
      <c r="O169" s="106"/>
      <c r="P169" s="106"/>
      <c r="Q169" s="106"/>
      <c r="R169" s="106"/>
      <c r="S169" s="106"/>
      <c r="T169" s="104"/>
      <c r="U169" s="104"/>
      <c r="V169" s="106"/>
      <c r="W169" s="106"/>
      <c r="X169" s="106"/>
      <c r="Y169" s="106"/>
      <c r="Z169" s="104"/>
      <c r="AA169" s="104"/>
      <c r="AB169" s="106"/>
      <c r="AC169" s="106"/>
      <c r="AD169" s="106"/>
      <c r="AE169" s="106"/>
      <c r="AF169" s="106"/>
      <c r="AG169" s="106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69"/>
      <c r="AY169" s="69"/>
      <c r="AZ169" s="69"/>
      <c r="BA169" s="69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</row>
    <row r="170" spans="1:67" ht="21.75" customHeight="1">
      <c r="A170" s="104"/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6"/>
      <c r="O170" s="106"/>
      <c r="P170" s="106"/>
      <c r="Q170" s="106"/>
      <c r="R170" s="106"/>
      <c r="S170" s="106"/>
      <c r="T170" s="104"/>
      <c r="U170" s="104"/>
      <c r="V170" s="106"/>
      <c r="W170" s="106"/>
      <c r="X170" s="106"/>
      <c r="Y170" s="106"/>
      <c r="Z170" s="104"/>
      <c r="AA170" s="104"/>
      <c r="AB170" s="106"/>
      <c r="AC170" s="106"/>
      <c r="AD170" s="106"/>
      <c r="AE170" s="106"/>
      <c r="AF170" s="106"/>
      <c r="AG170" s="106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69"/>
      <c r="AY170" s="69"/>
      <c r="AZ170" s="69"/>
      <c r="BA170" s="69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</row>
    <row r="171" spans="1:67" s="16" customFormat="1" ht="9.75" customHeight="1">
      <c r="A171" s="108"/>
      <c r="B171" s="108"/>
      <c r="C171" s="109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7"/>
      <c r="O171" s="17"/>
      <c r="P171" s="17"/>
      <c r="Q171" s="17"/>
      <c r="R171" s="17"/>
      <c r="S171" s="17"/>
      <c r="T171" s="108"/>
      <c r="U171" s="108"/>
      <c r="V171" s="17"/>
      <c r="W171" s="17"/>
      <c r="X171" s="17"/>
      <c r="Y171" s="17"/>
      <c r="Z171" s="108"/>
      <c r="AA171" s="108"/>
      <c r="AB171" s="17"/>
      <c r="AC171" s="17"/>
      <c r="AD171" s="17"/>
      <c r="AE171" s="17"/>
      <c r="AF171" s="17"/>
      <c r="AG171" s="17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45"/>
      <c r="AY171" s="45"/>
      <c r="AZ171" s="45"/>
      <c r="BA171" s="45"/>
    </row>
    <row r="172" spans="1:67" s="16" customFormat="1" ht="21.75" customHeight="1">
      <c r="A172" s="108"/>
      <c r="B172" s="108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7"/>
      <c r="O172" s="17"/>
      <c r="P172" s="17"/>
      <c r="Q172" s="17"/>
      <c r="R172" s="17"/>
      <c r="S172" s="17"/>
      <c r="T172" s="108"/>
      <c r="U172" s="108"/>
      <c r="V172" s="17"/>
      <c r="W172" s="17"/>
      <c r="X172" s="17"/>
      <c r="Y172" s="17"/>
      <c r="Z172" s="108"/>
      <c r="AA172" s="108"/>
      <c r="AB172" s="17"/>
      <c r="AC172" s="17"/>
      <c r="AD172" s="17"/>
      <c r="AE172" s="17"/>
      <c r="AF172" s="17"/>
      <c r="AG172" s="17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45"/>
      <c r="AY172" s="45"/>
      <c r="AZ172" s="45"/>
      <c r="BA172" s="45"/>
    </row>
    <row r="173" spans="1:67" s="16" customFormat="1" ht="21.75" customHeight="1">
      <c r="A173" s="108"/>
      <c r="B173" s="108"/>
      <c r="C173" s="109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7"/>
      <c r="O173" s="17"/>
      <c r="P173" s="17"/>
      <c r="Q173" s="17"/>
      <c r="R173" s="17"/>
      <c r="S173" s="17"/>
      <c r="T173" s="108"/>
      <c r="U173" s="108"/>
      <c r="V173" s="17"/>
      <c r="W173" s="17"/>
      <c r="X173" s="17"/>
      <c r="Y173" s="17"/>
      <c r="Z173" s="108"/>
      <c r="AA173" s="108"/>
      <c r="AB173" s="17"/>
      <c r="AC173" s="17"/>
      <c r="AD173" s="17"/>
      <c r="AE173" s="17"/>
      <c r="AF173" s="17"/>
      <c r="AG173" s="17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45"/>
      <c r="AY173" s="45"/>
      <c r="AZ173" s="45"/>
      <c r="BA173" s="45"/>
    </row>
    <row r="174" spans="1:67" s="16" customFormat="1" ht="21.75" customHeight="1">
      <c r="A174" s="108"/>
      <c r="B174" s="108"/>
      <c r="C174" s="109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7"/>
      <c r="O174" s="17"/>
      <c r="P174" s="17"/>
      <c r="Q174" s="17"/>
      <c r="R174" s="17"/>
      <c r="S174" s="17"/>
      <c r="T174" s="108"/>
      <c r="U174" s="108"/>
      <c r="V174" s="17"/>
      <c r="W174" s="17"/>
      <c r="X174" s="17"/>
      <c r="Y174" s="17"/>
      <c r="Z174" s="108"/>
      <c r="AA174" s="108"/>
      <c r="AB174" s="17"/>
      <c r="AC174" s="17"/>
      <c r="AD174" s="17"/>
      <c r="AE174" s="17"/>
      <c r="AF174" s="17"/>
      <c r="AG174" s="17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45"/>
      <c r="AY174" s="45"/>
      <c r="AZ174" s="45"/>
      <c r="BA174" s="45"/>
    </row>
    <row r="175" spans="1:67" s="16" customFormat="1" ht="21.75" customHeight="1">
      <c r="A175" s="108"/>
      <c r="B175" s="108"/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7"/>
      <c r="O175" s="17"/>
      <c r="P175" s="17"/>
      <c r="Q175" s="17"/>
      <c r="R175" s="17"/>
      <c r="S175" s="17"/>
      <c r="T175" s="108"/>
      <c r="U175" s="108"/>
      <c r="V175" s="17"/>
      <c r="W175" s="17"/>
      <c r="X175" s="17"/>
      <c r="Y175" s="17"/>
      <c r="Z175" s="108"/>
      <c r="AA175" s="108"/>
      <c r="AB175" s="17"/>
      <c r="AC175" s="17"/>
      <c r="AD175" s="17"/>
      <c r="AE175" s="17"/>
      <c r="AF175" s="17"/>
      <c r="AG175" s="17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45"/>
      <c r="AY175" s="45"/>
      <c r="AZ175" s="45"/>
      <c r="BA175" s="45"/>
    </row>
    <row r="176" spans="1:67" s="16" customFormat="1" ht="21.75" customHeight="1">
      <c r="A176" s="108"/>
      <c r="B176" s="108"/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7"/>
      <c r="O176" s="17"/>
      <c r="P176" s="17"/>
      <c r="Q176" s="17"/>
      <c r="R176" s="17"/>
      <c r="S176" s="17"/>
      <c r="T176" s="108"/>
      <c r="U176" s="108"/>
      <c r="V176" s="17"/>
      <c r="W176" s="17"/>
      <c r="X176" s="17"/>
      <c r="Y176" s="17"/>
      <c r="Z176" s="108"/>
      <c r="AA176" s="108"/>
      <c r="AB176" s="17"/>
      <c r="AC176" s="17"/>
      <c r="AD176" s="17"/>
      <c r="AE176" s="17"/>
      <c r="AF176" s="17"/>
      <c r="AG176" s="17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45"/>
      <c r="AY176" s="45"/>
      <c r="AZ176" s="45"/>
      <c r="BA176" s="45"/>
    </row>
    <row r="177" spans="1:53" s="16" customFormat="1" ht="21.75" customHeight="1">
      <c r="A177" s="108"/>
      <c r="B177" s="108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7"/>
      <c r="O177" s="17"/>
      <c r="P177" s="17"/>
      <c r="Q177" s="17"/>
      <c r="R177" s="17"/>
      <c r="S177" s="17"/>
      <c r="T177" s="108"/>
      <c r="U177" s="108"/>
      <c r="V177" s="17"/>
      <c r="W177" s="17"/>
      <c r="X177" s="17"/>
      <c r="Y177" s="17"/>
      <c r="Z177" s="108"/>
      <c r="AA177" s="108"/>
      <c r="AB177" s="17"/>
      <c r="AC177" s="17"/>
      <c r="AD177" s="17"/>
      <c r="AE177" s="17"/>
      <c r="AF177" s="17"/>
      <c r="AG177" s="17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45"/>
      <c r="AY177" s="45"/>
      <c r="AZ177" s="45"/>
      <c r="BA177" s="45"/>
    </row>
    <row r="178" spans="1:53" s="16" customFormat="1" ht="21.75" customHeight="1">
      <c r="A178" s="108"/>
      <c r="B178" s="108"/>
      <c r="C178" s="109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7"/>
      <c r="O178" s="17"/>
      <c r="P178" s="17"/>
      <c r="Q178" s="17"/>
      <c r="R178" s="17"/>
      <c r="S178" s="17"/>
      <c r="T178" s="108"/>
      <c r="U178" s="108"/>
      <c r="V178" s="17"/>
      <c r="W178" s="17"/>
      <c r="X178" s="17"/>
      <c r="Y178" s="17"/>
      <c r="Z178" s="108"/>
      <c r="AA178" s="108"/>
      <c r="AB178" s="17"/>
      <c r="AC178" s="17"/>
      <c r="AD178" s="17"/>
      <c r="AE178" s="17"/>
      <c r="AF178" s="17"/>
      <c r="AG178" s="17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45"/>
      <c r="AY178" s="45"/>
      <c r="AZ178" s="45"/>
      <c r="BA178" s="45"/>
    </row>
    <row r="179" spans="1:53" s="16" customFormat="1" ht="21.75" customHeight="1">
      <c r="A179" s="108"/>
      <c r="B179" s="108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7"/>
      <c r="O179" s="17"/>
      <c r="P179" s="17"/>
      <c r="Q179" s="17"/>
      <c r="R179" s="17"/>
      <c r="S179" s="17"/>
      <c r="T179" s="108"/>
      <c r="U179" s="108"/>
      <c r="V179" s="17"/>
      <c r="W179" s="17"/>
      <c r="X179" s="17"/>
      <c r="Y179" s="17"/>
      <c r="Z179" s="108"/>
      <c r="AA179" s="108"/>
      <c r="AB179" s="17"/>
      <c r="AC179" s="17"/>
      <c r="AD179" s="17"/>
      <c r="AE179" s="17"/>
      <c r="AF179" s="17"/>
      <c r="AG179" s="17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45"/>
      <c r="AY179" s="45"/>
      <c r="AZ179" s="45"/>
      <c r="BA179" s="45"/>
    </row>
    <row r="180" spans="1:53" s="16" customFormat="1" ht="21.75" customHeight="1">
      <c r="A180" s="108"/>
      <c r="B180" s="108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7"/>
      <c r="O180" s="17"/>
      <c r="P180" s="17"/>
      <c r="Q180" s="17"/>
      <c r="R180" s="17"/>
      <c r="S180" s="17"/>
      <c r="T180" s="108"/>
      <c r="U180" s="108"/>
      <c r="V180" s="17"/>
      <c r="W180" s="17"/>
      <c r="X180" s="17"/>
      <c r="Y180" s="17"/>
      <c r="Z180" s="108"/>
      <c r="AA180" s="108"/>
      <c r="AB180" s="17"/>
      <c r="AC180" s="17"/>
      <c r="AD180" s="17"/>
      <c r="AE180" s="17"/>
      <c r="AF180" s="17"/>
      <c r="AG180" s="17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45"/>
      <c r="AY180" s="45"/>
      <c r="AZ180" s="45"/>
      <c r="BA180" s="45"/>
    </row>
    <row r="181" spans="1:53" s="16" customFormat="1" ht="21.75" customHeight="1">
      <c r="A181" s="108"/>
      <c r="B181" s="108"/>
      <c r="C181" s="109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7"/>
      <c r="O181" s="17"/>
      <c r="P181" s="17"/>
      <c r="Q181" s="17"/>
      <c r="R181" s="17"/>
      <c r="S181" s="17"/>
      <c r="T181" s="108"/>
      <c r="U181" s="108"/>
      <c r="V181" s="17"/>
      <c r="W181" s="17"/>
      <c r="X181" s="17"/>
      <c r="Y181" s="17"/>
      <c r="Z181" s="108"/>
      <c r="AA181" s="108"/>
      <c r="AB181" s="17"/>
      <c r="AC181" s="17"/>
      <c r="AD181" s="17"/>
      <c r="AE181" s="17"/>
      <c r="AF181" s="17"/>
      <c r="AG181" s="17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45"/>
      <c r="AY181" s="45"/>
      <c r="AZ181" s="45"/>
      <c r="BA181" s="45"/>
    </row>
    <row r="182" spans="1:53" s="16" customFormat="1" ht="21.75" customHeight="1">
      <c r="A182" s="108"/>
      <c r="B182" s="108"/>
      <c r="C182" s="109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7"/>
      <c r="O182" s="17"/>
      <c r="P182" s="17"/>
      <c r="Q182" s="17"/>
      <c r="R182" s="17"/>
      <c r="S182" s="17"/>
      <c r="T182" s="108"/>
      <c r="U182" s="108"/>
      <c r="V182" s="17"/>
      <c r="W182" s="17"/>
      <c r="X182" s="17"/>
      <c r="Y182" s="17"/>
      <c r="Z182" s="108"/>
      <c r="AA182" s="108"/>
      <c r="AB182" s="17"/>
      <c r="AC182" s="17"/>
      <c r="AD182" s="17"/>
      <c r="AE182" s="17"/>
      <c r="AF182" s="17"/>
      <c r="AG182" s="17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45"/>
      <c r="AY182" s="45"/>
      <c r="AZ182" s="45"/>
      <c r="BA182" s="45"/>
    </row>
    <row r="183" spans="1:53" s="16" customFormat="1" ht="21.75" customHeight="1">
      <c r="A183" s="108"/>
      <c r="B183" s="108"/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7"/>
      <c r="O183" s="17"/>
      <c r="P183" s="17"/>
      <c r="Q183" s="17"/>
      <c r="R183" s="17"/>
      <c r="S183" s="17"/>
      <c r="T183" s="108"/>
      <c r="U183" s="108"/>
      <c r="V183" s="17"/>
      <c r="W183" s="17"/>
      <c r="X183" s="17"/>
      <c r="Y183" s="17"/>
      <c r="Z183" s="108"/>
      <c r="AA183" s="108"/>
      <c r="AB183" s="17"/>
      <c r="AC183" s="17"/>
      <c r="AD183" s="17"/>
      <c r="AE183" s="17"/>
      <c r="AF183" s="17"/>
      <c r="AG183" s="17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45"/>
      <c r="AY183" s="45"/>
      <c r="AZ183" s="45"/>
      <c r="BA183" s="45"/>
    </row>
    <row r="184" spans="1:53" s="16" customFormat="1" ht="21.75" customHeight="1">
      <c r="A184" s="108"/>
      <c r="B184" s="108"/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7"/>
      <c r="O184" s="17"/>
      <c r="P184" s="17"/>
      <c r="Q184" s="17"/>
      <c r="R184" s="17"/>
      <c r="S184" s="17"/>
      <c r="T184" s="108"/>
      <c r="U184" s="108"/>
      <c r="V184" s="17"/>
      <c r="W184" s="17"/>
      <c r="X184" s="17"/>
      <c r="Y184" s="17"/>
      <c r="Z184" s="108"/>
      <c r="AA184" s="108"/>
      <c r="AB184" s="17"/>
      <c r="AC184" s="17"/>
      <c r="AD184" s="17"/>
      <c r="AE184" s="17"/>
      <c r="AF184" s="17"/>
      <c r="AG184" s="17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45"/>
      <c r="AY184" s="45"/>
      <c r="AZ184" s="45"/>
      <c r="BA184" s="45"/>
    </row>
    <row r="185" spans="1:53" s="16" customFormat="1" ht="21.75" customHeight="1">
      <c r="A185" s="108"/>
      <c r="B185" s="108"/>
      <c r="C185" s="109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7"/>
      <c r="O185" s="17"/>
      <c r="P185" s="17"/>
      <c r="Q185" s="17"/>
      <c r="R185" s="17"/>
      <c r="S185" s="17"/>
      <c r="T185" s="108"/>
      <c r="U185" s="108"/>
      <c r="V185" s="17"/>
      <c r="W185" s="17"/>
      <c r="X185" s="17"/>
      <c r="Y185" s="17"/>
      <c r="Z185" s="108"/>
      <c r="AA185" s="108"/>
      <c r="AB185" s="17"/>
      <c r="AC185" s="17"/>
      <c r="AD185" s="17"/>
      <c r="AE185" s="17"/>
      <c r="AF185" s="17"/>
      <c r="AG185" s="17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45"/>
      <c r="AY185" s="45"/>
      <c r="AZ185" s="45"/>
      <c r="BA185" s="45"/>
    </row>
    <row r="186" spans="1:53" s="16" customFormat="1" ht="19.5" customHeight="1">
      <c r="A186" s="18"/>
      <c r="B186" s="49"/>
      <c r="C186" s="19"/>
      <c r="D186" s="19"/>
      <c r="E186" s="19"/>
      <c r="F186" s="19"/>
      <c r="G186" s="15"/>
      <c r="H186" s="19"/>
      <c r="I186" s="19"/>
      <c r="J186" s="19"/>
      <c r="K186" s="19"/>
      <c r="L186" s="19"/>
      <c r="M186" s="19"/>
      <c r="N186" s="19"/>
      <c r="O186" s="15"/>
      <c r="P186" s="19"/>
      <c r="Q186" s="19"/>
      <c r="R186" s="19"/>
      <c r="S186" s="19"/>
      <c r="T186" s="18"/>
      <c r="U186" s="49"/>
      <c r="V186" s="19"/>
      <c r="W186" s="19"/>
      <c r="X186" s="19"/>
      <c r="Y186" s="19"/>
      <c r="Z186" s="15"/>
      <c r="AA186" s="19"/>
      <c r="AB186" s="19"/>
      <c r="AC186" s="19"/>
      <c r="AD186" s="19"/>
      <c r="AE186" s="19"/>
      <c r="AF186" s="19"/>
      <c r="AG186" s="49"/>
      <c r="AH186" s="15"/>
      <c r="AI186" s="19"/>
      <c r="AJ186" s="19"/>
      <c r="AK186" s="18"/>
      <c r="AL186" s="19"/>
      <c r="AM186" s="19"/>
      <c r="AN186" s="19"/>
      <c r="AO186" s="18"/>
      <c r="AP186" s="15"/>
      <c r="AQ186" s="19"/>
      <c r="AR186" s="19"/>
      <c r="AS186" s="18"/>
      <c r="AT186" s="18"/>
      <c r="AU186" s="19"/>
      <c r="AV186" s="19"/>
      <c r="AW186" s="19"/>
      <c r="AX186" s="45"/>
      <c r="AY186" s="45"/>
      <c r="AZ186" s="45"/>
      <c r="BA186" s="45"/>
    </row>
    <row r="187" spans="1:53" s="30" customFormat="1" ht="15">
      <c r="AX187" s="29"/>
      <c r="AY187" s="29"/>
      <c r="AZ187" s="29"/>
      <c r="BA187" s="29"/>
    </row>
    <row r="188" spans="1:53" s="30" customFormat="1" ht="15">
      <c r="AX188" s="29"/>
      <c r="AY188" s="29"/>
      <c r="AZ188" s="29"/>
      <c r="BA188" s="29"/>
    </row>
    <row r="189" spans="1:53" s="30" customFormat="1" ht="15">
      <c r="AX189" s="29"/>
      <c r="AY189" s="29"/>
      <c r="AZ189" s="29"/>
      <c r="BA189" s="29"/>
    </row>
    <row r="190" spans="1:53" s="30" customFormat="1" ht="15">
      <c r="AX190" s="29"/>
      <c r="AY190" s="29"/>
      <c r="AZ190" s="29"/>
      <c r="BA190" s="29"/>
    </row>
    <row r="191" spans="1:53" s="30" customFormat="1" ht="15">
      <c r="AX191" s="29"/>
      <c r="AY191" s="29"/>
      <c r="AZ191" s="29"/>
      <c r="BA191" s="29"/>
    </row>
    <row r="192" spans="1:53" s="30" customFormat="1" ht="15">
      <c r="AX192" s="29"/>
      <c r="AY192" s="29"/>
      <c r="AZ192" s="29"/>
      <c r="BA192" s="29"/>
    </row>
    <row r="193" spans="50:53" s="30" customFormat="1" ht="15">
      <c r="AX193" s="29"/>
      <c r="AY193" s="29"/>
      <c r="AZ193" s="29"/>
      <c r="BA193" s="29"/>
    </row>
    <row r="194" spans="50:53" s="30" customFormat="1" ht="15">
      <c r="AX194" s="29"/>
      <c r="AY194" s="29"/>
      <c r="AZ194" s="29"/>
      <c r="BA194" s="29"/>
    </row>
    <row r="195" spans="50:53" s="30" customFormat="1" ht="15">
      <c r="AX195" s="29"/>
      <c r="AY195" s="29"/>
      <c r="AZ195" s="29"/>
      <c r="BA195" s="29"/>
    </row>
    <row r="196" spans="50:53" s="30" customFormat="1" ht="15">
      <c r="AX196" s="29"/>
      <c r="AY196" s="29"/>
      <c r="AZ196" s="29"/>
      <c r="BA196" s="29"/>
    </row>
    <row r="197" spans="50:53" s="30" customFormat="1" ht="15">
      <c r="AX197" s="29"/>
      <c r="AY197" s="29"/>
      <c r="AZ197" s="29"/>
      <c r="BA197" s="29"/>
    </row>
    <row r="198" spans="50:53" s="30" customFormat="1" ht="15">
      <c r="AX198" s="29"/>
      <c r="AY198" s="29"/>
      <c r="AZ198" s="29"/>
      <c r="BA198" s="29"/>
    </row>
    <row r="199" spans="50:53" s="30" customFormat="1" ht="15">
      <c r="AX199" s="29"/>
      <c r="AY199" s="29"/>
      <c r="AZ199" s="29"/>
      <c r="BA199" s="29"/>
    </row>
    <row r="200" spans="50:53" s="30" customFormat="1" ht="15">
      <c r="AX200" s="29"/>
      <c r="AY200" s="29"/>
      <c r="AZ200" s="29"/>
      <c r="BA200" s="29"/>
    </row>
    <row r="201" spans="50:53" s="30" customFormat="1" ht="15">
      <c r="AX201" s="29"/>
      <c r="AY201" s="29"/>
      <c r="AZ201" s="29"/>
      <c r="BA201" s="29"/>
    </row>
    <row r="202" spans="50:53" s="30" customFormat="1" ht="15">
      <c r="AX202" s="29"/>
      <c r="AY202" s="29"/>
      <c r="AZ202" s="29"/>
      <c r="BA202" s="29"/>
    </row>
    <row r="203" spans="50:53" s="30" customFormat="1" ht="15">
      <c r="AX203" s="29"/>
      <c r="AY203" s="29"/>
      <c r="AZ203" s="29"/>
      <c r="BA203" s="29"/>
    </row>
    <row r="204" spans="50:53" s="30" customFormat="1" ht="15">
      <c r="AX204" s="29"/>
      <c r="AY204" s="29"/>
      <c r="AZ204" s="29"/>
      <c r="BA204" s="29"/>
    </row>
    <row r="205" spans="50:53" s="30" customFormat="1" ht="15">
      <c r="AX205" s="29"/>
      <c r="AY205" s="29"/>
      <c r="AZ205" s="29"/>
      <c r="BA205" s="29"/>
    </row>
    <row r="206" spans="50:53" s="30" customFormat="1" ht="15">
      <c r="AX206" s="29"/>
      <c r="AY206" s="29"/>
      <c r="AZ206" s="29"/>
      <c r="BA206" s="29"/>
    </row>
    <row r="207" spans="50:53" s="30" customFormat="1" ht="15">
      <c r="AX207" s="29"/>
      <c r="AY207" s="29"/>
      <c r="AZ207" s="29"/>
      <c r="BA207" s="29"/>
    </row>
    <row r="208" spans="50:53" s="30" customFormat="1" ht="15">
      <c r="AX208" s="29"/>
      <c r="AY208" s="29"/>
      <c r="AZ208" s="29"/>
      <c r="BA208" s="29"/>
    </row>
    <row r="209" spans="50:53" s="30" customFormat="1" ht="15">
      <c r="AX209" s="29"/>
      <c r="AY209" s="29"/>
      <c r="AZ209" s="29"/>
      <c r="BA209" s="29"/>
    </row>
    <row r="210" spans="50:53" s="30" customFormat="1" ht="15">
      <c r="AX210" s="29"/>
      <c r="AY210" s="29"/>
      <c r="AZ210" s="29"/>
      <c r="BA210" s="29"/>
    </row>
    <row r="211" spans="50:53" s="30" customFormat="1" ht="15">
      <c r="AX211" s="29"/>
      <c r="AY211" s="29"/>
      <c r="AZ211" s="29"/>
      <c r="BA211" s="29"/>
    </row>
    <row r="212" spans="50:53" s="30" customFormat="1" ht="15">
      <c r="AX212" s="29"/>
      <c r="AY212" s="29"/>
      <c r="AZ212" s="29"/>
      <c r="BA212" s="29"/>
    </row>
    <row r="213" spans="50:53" s="30" customFormat="1" ht="15">
      <c r="AX213" s="29"/>
      <c r="AY213" s="29"/>
      <c r="AZ213" s="29"/>
      <c r="BA213" s="29"/>
    </row>
    <row r="214" spans="50:53" s="30" customFormat="1" ht="15">
      <c r="AX214" s="29"/>
      <c r="AY214" s="29"/>
      <c r="AZ214" s="29"/>
      <c r="BA214" s="29"/>
    </row>
    <row r="215" spans="50:53" s="30" customFormat="1" ht="15">
      <c r="AX215" s="29"/>
      <c r="AY215" s="29"/>
      <c r="AZ215" s="29"/>
      <c r="BA215" s="29"/>
    </row>
    <row r="216" spans="50:53" s="30" customFormat="1" ht="15">
      <c r="AX216" s="29"/>
      <c r="AY216" s="29"/>
      <c r="AZ216" s="29"/>
      <c r="BA216" s="29"/>
    </row>
    <row r="217" spans="50:53" s="30" customFormat="1" ht="15">
      <c r="AX217" s="29"/>
      <c r="AY217" s="29"/>
      <c r="AZ217" s="29"/>
      <c r="BA217" s="29"/>
    </row>
    <row r="218" spans="50:53" s="30" customFormat="1" ht="15">
      <c r="AX218" s="29"/>
      <c r="AY218" s="29"/>
      <c r="AZ218" s="29"/>
      <c r="BA218" s="29"/>
    </row>
    <row r="219" spans="50:53" s="111" customFormat="1" ht="15">
      <c r="AX219" s="110"/>
      <c r="AY219" s="110"/>
      <c r="AZ219" s="110"/>
      <c r="BA219" s="110"/>
    </row>
    <row r="220" spans="50:53" s="111" customFormat="1" ht="15">
      <c r="AX220" s="110"/>
      <c r="AY220" s="110"/>
      <c r="AZ220" s="110"/>
      <c r="BA220" s="110"/>
    </row>
    <row r="221" spans="50:53" s="111" customFormat="1" ht="15">
      <c r="AX221" s="110"/>
      <c r="AY221" s="110"/>
      <c r="AZ221" s="110"/>
      <c r="BA221" s="110"/>
    </row>
    <row r="222" spans="50:53" s="111" customFormat="1" ht="15">
      <c r="AX222" s="110"/>
      <c r="AY222" s="110"/>
      <c r="AZ222" s="110"/>
      <c r="BA222" s="110"/>
    </row>
    <row r="223" spans="50:53" s="111" customFormat="1" ht="15">
      <c r="AX223" s="110"/>
      <c r="AY223" s="110"/>
      <c r="AZ223" s="110"/>
      <c r="BA223" s="110"/>
    </row>
    <row r="224" spans="50:53" s="111" customFormat="1" ht="15">
      <c r="AX224" s="110"/>
      <c r="AY224" s="110"/>
      <c r="AZ224" s="110"/>
      <c r="BA224" s="110"/>
    </row>
    <row r="225" spans="50:53" s="111" customFormat="1" ht="15">
      <c r="AX225" s="110"/>
      <c r="AY225" s="110"/>
      <c r="AZ225" s="110"/>
      <c r="BA225" s="110"/>
    </row>
    <row r="226" spans="50:53" s="111" customFormat="1" ht="15">
      <c r="AX226" s="110"/>
      <c r="AY226" s="110"/>
      <c r="AZ226" s="110"/>
      <c r="BA226" s="110"/>
    </row>
    <row r="227" spans="50:53" s="111" customFormat="1" ht="15">
      <c r="AX227" s="110"/>
      <c r="AY227" s="110"/>
      <c r="AZ227" s="110"/>
      <c r="BA227" s="110"/>
    </row>
    <row r="228" spans="50:53" s="111" customFormat="1" ht="15">
      <c r="AX228" s="110"/>
      <c r="AY228" s="110"/>
      <c r="AZ228" s="110"/>
      <c r="BA228" s="110"/>
    </row>
    <row r="229" spans="50:53" s="111" customFormat="1" ht="15">
      <c r="AX229" s="110"/>
      <c r="AY229" s="110"/>
      <c r="AZ229" s="110"/>
      <c r="BA229" s="110"/>
    </row>
    <row r="230" spans="50:53" s="111" customFormat="1" ht="15">
      <c r="AX230" s="110"/>
      <c r="AY230" s="110"/>
      <c r="AZ230" s="110"/>
      <c r="BA230" s="110"/>
    </row>
    <row r="231" spans="50:53" s="111" customFormat="1" ht="15">
      <c r="AX231" s="110"/>
      <c r="AY231" s="110"/>
      <c r="AZ231" s="110"/>
      <c r="BA231" s="110"/>
    </row>
    <row r="232" spans="50:53" s="111" customFormat="1" ht="15">
      <c r="AX232" s="110"/>
      <c r="AY232" s="110"/>
      <c r="AZ232" s="110"/>
      <c r="BA232" s="110"/>
    </row>
    <row r="233" spans="50:53" s="111" customFormat="1" ht="15">
      <c r="AX233" s="110"/>
      <c r="AY233" s="110"/>
      <c r="AZ233" s="110"/>
      <c r="BA233" s="110"/>
    </row>
    <row r="234" spans="50:53" s="111" customFormat="1" ht="15">
      <c r="AX234" s="110"/>
      <c r="AY234" s="110"/>
      <c r="AZ234" s="110"/>
      <c r="BA234" s="110"/>
    </row>
    <row r="235" spans="50:53" s="111" customFormat="1" ht="15">
      <c r="AX235" s="110"/>
      <c r="AY235" s="110"/>
      <c r="AZ235" s="110"/>
      <c r="BA235" s="110"/>
    </row>
    <row r="236" spans="50:53" s="111" customFormat="1" ht="15">
      <c r="AX236" s="110"/>
      <c r="AY236" s="110"/>
      <c r="AZ236" s="110"/>
      <c r="BA236" s="110"/>
    </row>
    <row r="237" spans="50:53" s="111" customFormat="1" ht="15">
      <c r="AX237" s="110"/>
      <c r="AY237" s="110"/>
      <c r="AZ237" s="110"/>
      <c r="BA237" s="110"/>
    </row>
    <row r="238" spans="50:53" s="111" customFormat="1" ht="15">
      <c r="AX238" s="110"/>
      <c r="AY238" s="110"/>
      <c r="AZ238" s="110"/>
      <c r="BA238" s="110"/>
    </row>
    <row r="239" spans="50:53" s="111" customFormat="1" ht="15">
      <c r="AX239" s="110"/>
      <c r="AY239" s="110"/>
      <c r="AZ239" s="110"/>
      <c r="BA239" s="110"/>
    </row>
    <row r="240" spans="50:53" s="111" customFormat="1" ht="15">
      <c r="AX240" s="110"/>
      <c r="AY240" s="110"/>
      <c r="AZ240" s="110"/>
      <c r="BA240" s="110"/>
    </row>
    <row r="241" spans="50:53" s="111" customFormat="1" ht="15">
      <c r="AX241" s="110"/>
      <c r="AY241" s="110"/>
      <c r="AZ241" s="110"/>
      <c r="BA241" s="110"/>
    </row>
    <row r="242" spans="50:53" s="111" customFormat="1" ht="15">
      <c r="AX242" s="110"/>
      <c r="AY242" s="110"/>
      <c r="AZ242" s="110"/>
      <c r="BA242" s="110"/>
    </row>
    <row r="243" spans="50:53" s="111" customFormat="1" ht="15">
      <c r="AX243" s="110"/>
      <c r="AY243" s="110"/>
      <c r="AZ243" s="110"/>
      <c r="BA243" s="110"/>
    </row>
    <row r="244" spans="50:53" s="111" customFormat="1" ht="15">
      <c r="AX244" s="110"/>
      <c r="AY244" s="110"/>
      <c r="AZ244" s="110"/>
      <c r="BA244" s="110"/>
    </row>
    <row r="245" spans="50:53" s="111" customFormat="1" ht="15">
      <c r="AX245" s="110"/>
      <c r="AY245" s="110"/>
      <c r="AZ245" s="110"/>
      <c r="BA245" s="110"/>
    </row>
    <row r="246" spans="50:53" s="111" customFormat="1" ht="15">
      <c r="AX246" s="110"/>
      <c r="AY246" s="110"/>
      <c r="AZ246" s="110"/>
      <c r="BA246" s="110"/>
    </row>
    <row r="247" spans="50:53" s="111" customFormat="1" ht="15">
      <c r="AX247" s="110"/>
      <c r="AY247" s="110"/>
      <c r="AZ247" s="110"/>
      <c r="BA247" s="110"/>
    </row>
    <row r="248" spans="50:53" s="111" customFormat="1" ht="15">
      <c r="AX248" s="110"/>
      <c r="AY248" s="110"/>
      <c r="AZ248" s="110"/>
      <c r="BA248" s="110"/>
    </row>
    <row r="249" spans="50:53" s="111" customFormat="1" ht="15">
      <c r="AX249" s="110"/>
      <c r="AY249" s="110"/>
      <c r="AZ249" s="110"/>
      <c r="BA249" s="110"/>
    </row>
    <row r="250" spans="50:53" s="111" customFormat="1" ht="15">
      <c r="AX250" s="110"/>
      <c r="AY250" s="110"/>
      <c r="AZ250" s="110"/>
      <c r="BA250" s="110"/>
    </row>
    <row r="251" spans="50:53" s="111" customFormat="1" ht="15">
      <c r="AX251" s="110"/>
      <c r="AY251" s="110"/>
      <c r="AZ251" s="110"/>
      <c r="BA251" s="110"/>
    </row>
    <row r="252" spans="50:53" s="111" customFormat="1" ht="15">
      <c r="AX252" s="110"/>
      <c r="AY252" s="110"/>
      <c r="AZ252" s="110"/>
      <c r="BA252" s="110"/>
    </row>
    <row r="253" spans="50:53" s="111" customFormat="1" ht="15">
      <c r="AX253" s="110"/>
      <c r="AY253" s="110"/>
      <c r="AZ253" s="110"/>
      <c r="BA253" s="110"/>
    </row>
    <row r="254" spans="50:53" s="111" customFormat="1" ht="15">
      <c r="AX254" s="110"/>
      <c r="AY254" s="110"/>
      <c r="AZ254" s="110"/>
      <c r="BA254" s="110"/>
    </row>
    <row r="255" spans="50:53" s="111" customFormat="1" ht="15">
      <c r="AX255" s="110"/>
      <c r="AY255" s="110"/>
      <c r="AZ255" s="110"/>
      <c r="BA255" s="110"/>
    </row>
    <row r="256" spans="50:53" s="111" customFormat="1" ht="15">
      <c r="AX256" s="110"/>
      <c r="AY256" s="110"/>
      <c r="AZ256" s="110"/>
      <c r="BA256" s="110"/>
    </row>
    <row r="257" spans="50:53" s="111" customFormat="1" ht="15">
      <c r="AX257" s="110"/>
      <c r="AY257" s="110"/>
      <c r="AZ257" s="110"/>
      <c r="BA257" s="110"/>
    </row>
    <row r="258" spans="50:53" s="111" customFormat="1" ht="15">
      <c r="AX258" s="110"/>
      <c r="AY258" s="110"/>
      <c r="AZ258" s="110"/>
      <c r="BA258" s="110"/>
    </row>
    <row r="259" spans="50:53" s="111" customFormat="1" ht="15">
      <c r="AX259" s="110"/>
      <c r="AY259" s="110"/>
      <c r="AZ259" s="110"/>
      <c r="BA259" s="110"/>
    </row>
    <row r="260" spans="50:53" s="111" customFormat="1" ht="15">
      <c r="AX260" s="110"/>
      <c r="AY260" s="110"/>
      <c r="AZ260" s="110"/>
      <c r="BA260" s="110"/>
    </row>
    <row r="261" spans="50:53" s="111" customFormat="1" ht="15">
      <c r="AX261" s="110"/>
      <c r="AY261" s="110"/>
      <c r="AZ261" s="110"/>
      <c r="BA261" s="110"/>
    </row>
    <row r="262" spans="50:53" s="111" customFormat="1" ht="15">
      <c r="AX262" s="110"/>
      <c r="AY262" s="110"/>
      <c r="AZ262" s="110"/>
      <c r="BA262" s="110"/>
    </row>
    <row r="263" spans="50:53" s="111" customFormat="1" ht="15">
      <c r="AX263" s="110"/>
      <c r="AY263" s="110"/>
      <c r="AZ263" s="110"/>
      <c r="BA263" s="110"/>
    </row>
    <row r="264" spans="50:53" s="111" customFormat="1" ht="15">
      <c r="AX264" s="110"/>
      <c r="AY264" s="110"/>
      <c r="AZ264" s="110"/>
      <c r="BA264" s="110"/>
    </row>
    <row r="265" spans="50:53" s="111" customFormat="1" ht="15">
      <c r="AX265" s="110"/>
      <c r="AY265" s="110"/>
      <c r="AZ265" s="110"/>
      <c r="BA265" s="110"/>
    </row>
    <row r="266" spans="50:53" s="111" customFormat="1" ht="15">
      <c r="AX266" s="110"/>
      <c r="AY266" s="110"/>
      <c r="AZ266" s="110"/>
      <c r="BA266" s="110"/>
    </row>
    <row r="267" spans="50:53" s="111" customFormat="1" ht="15">
      <c r="AX267" s="110"/>
      <c r="AY267" s="110"/>
      <c r="AZ267" s="110"/>
      <c r="BA267" s="110"/>
    </row>
    <row r="268" spans="50:53" s="111" customFormat="1" ht="15">
      <c r="AX268" s="110"/>
      <c r="AY268" s="110"/>
      <c r="AZ268" s="110"/>
      <c r="BA268" s="110"/>
    </row>
    <row r="269" spans="50:53" s="111" customFormat="1" ht="15">
      <c r="AX269" s="110"/>
      <c r="AY269" s="110"/>
      <c r="AZ269" s="110"/>
      <c r="BA269" s="110"/>
    </row>
    <row r="270" spans="50:53" s="111" customFormat="1" ht="15">
      <c r="AX270" s="110"/>
      <c r="AY270" s="110"/>
      <c r="AZ270" s="110"/>
      <c r="BA270" s="110"/>
    </row>
    <row r="271" spans="50:53" s="111" customFormat="1" ht="15">
      <c r="AX271" s="110"/>
      <c r="AY271" s="110"/>
      <c r="AZ271" s="110"/>
      <c r="BA271" s="110"/>
    </row>
    <row r="272" spans="50:53" s="111" customFormat="1" ht="15">
      <c r="AX272" s="110"/>
      <c r="AY272" s="110"/>
      <c r="AZ272" s="110"/>
      <c r="BA272" s="110"/>
    </row>
    <row r="273" spans="50:53" s="111" customFormat="1" ht="15">
      <c r="AX273" s="110"/>
      <c r="AY273" s="110"/>
      <c r="AZ273" s="110"/>
      <c r="BA273" s="110"/>
    </row>
    <row r="274" spans="50:53" s="111" customFormat="1" ht="15">
      <c r="AX274" s="110"/>
      <c r="AY274" s="110"/>
      <c r="AZ274" s="110"/>
      <c r="BA274" s="110"/>
    </row>
    <row r="275" spans="50:53" s="111" customFormat="1" ht="15">
      <c r="AX275" s="110"/>
      <c r="AY275" s="110"/>
      <c r="AZ275" s="110"/>
      <c r="BA275" s="110"/>
    </row>
    <row r="276" spans="50:53" s="111" customFormat="1" ht="15">
      <c r="AX276" s="110"/>
      <c r="AY276" s="110"/>
      <c r="AZ276" s="110"/>
      <c r="BA276" s="110"/>
    </row>
    <row r="277" spans="50:53" s="111" customFormat="1" ht="15">
      <c r="AX277" s="110"/>
      <c r="AY277" s="110"/>
      <c r="AZ277" s="110"/>
      <c r="BA277" s="110"/>
    </row>
    <row r="278" spans="50:53" s="111" customFormat="1" ht="15">
      <c r="AX278" s="110"/>
      <c r="AY278" s="110"/>
      <c r="AZ278" s="110"/>
      <c r="BA278" s="110"/>
    </row>
    <row r="279" spans="50:53" s="111" customFormat="1" ht="15">
      <c r="AX279" s="110"/>
      <c r="AY279" s="110"/>
      <c r="AZ279" s="110"/>
      <c r="BA279" s="110"/>
    </row>
    <row r="280" spans="50:53" s="111" customFormat="1" ht="15">
      <c r="AX280" s="110"/>
      <c r="AY280" s="110"/>
      <c r="AZ280" s="110"/>
      <c r="BA280" s="110"/>
    </row>
    <row r="281" spans="50:53" s="111" customFormat="1" ht="15">
      <c r="AX281" s="110"/>
      <c r="AY281" s="110"/>
      <c r="AZ281" s="110"/>
      <c r="BA281" s="110"/>
    </row>
    <row r="282" spans="50:53" s="111" customFormat="1" ht="15">
      <c r="AX282" s="110"/>
      <c r="AY282" s="110"/>
      <c r="AZ282" s="110"/>
      <c r="BA282" s="110"/>
    </row>
    <row r="283" spans="50:53" s="111" customFormat="1" ht="15">
      <c r="AX283" s="110"/>
      <c r="AY283" s="110"/>
      <c r="AZ283" s="110"/>
      <c r="BA283" s="110"/>
    </row>
    <row r="284" spans="50:53" s="111" customFormat="1" ht="15">
      <c r="AX284" s="110"/>
      <c r="AY284" s="110"/>
      <c r="AZ284" s="110"/>
      <c r="BA284" s="110"/>
    </row>
    <row r="285" spans="50:53" s="111" customFormat="1" ht="15">
      <c r="AX285" s="110"/>
      <c r="AY285" s="110"/>
      <c r="AZ285" s="110"/>
      <c r="BA285" s="110"/>
    </row>
    <row r="286" spans="50:53" s="111" customFormat="1" ht="15">
      <c r="AX286" s="110"/>
      <c r="AY286" s="110"/>
      <c r="AZ286" s="110"/>
      <c r="BA286" s="110"/>
    </row>
    <row r="287" spans="50:53" s="113" customFormat="1" ht="15.75">
      <c r="AX287" s="112"/>
      <c r="AY287" s="112"/>
      <c r="AZ287" s="112"/>
      <c r="BA287" s="112"/>
    </row>
    <row r="288" spans="50:53" s="113" customFormat="1" ht="15.75">
      <c r="AX288" s="112"/>
      <c r="AY288" s="112"/>
      <c r="AZ288" s="112"/>
      <c r="BA288" s="112"/>
    </row>
    <row r="289" spans="50:53" s="113" customFormat="1" ht="15.75">
      <c r="AX289" s="112"/>
      <c r="AY289" s="112"/>
      <c r="AZ289" s="112"/>
      <c r="BA289" s="112"/>
    </row>
    <row r="290" spans="50:53" s="113" customFormat="1" ht="15.75">
      <c r="AX290" s="112"/>
      <c r="AY290" s="112"/>
      <c r="AZ290" s="112"/>
      <c r="BA290" s="112"/>
    </row>
    <row r="291" spans="50:53" s="113" customFormat="1" ht="15.75">
      <c r="AX291" s="112"/>
      <c r="AY291" s="112"/>
      <c r="AZ291" s="112"/>
      <c r="BA291" s="112"/>
    </row>
    <row r="292" spans="50:53" s="113" customFormat="1" ht="15.75">
      <c r="AX292" s="112"/>
      <c r="AY292" s="112"/>
      <c r="AZ292" s="112"/>
      <c r="BA292" s="112"/>
    </row>
    <row r="293" spans="50:53" s="113" customFormat="1" ht="15.75">
      <c r="AX293" s="112"/>
      <c r="AY293" s="112"/>
      <c r="AZ293" s="112"/>
      <c r="BA293" s="112"/>
    </row>
    <row r="294" spans="50:53" s="113" customFormat="1" ht="15.75">
      <c r="AX294" s="112"/>
      <c r="AY294" s="112"/>
      <c r="AZ294" s="112"/>
      <c r="BA294" s="112"/>
    </row>
    <row r="295" spans="50:53" s="113" customFormat="1" ht="15.75">
      <c r="AX295" s="112"/>
      <c r="AY295" s="112"/>
      <c r="AZ295" s="112"/>
      <c r="BA295" s="112"/>
    </row>
    <row r="296" spans="50:53" s="113" customFormat="1" ht="15.75">
      <c r="AX296" s="112"/>
      <c r="AY296" s="112"/>
      <c r="AZ296" s="112"/>
      <c r="BA296" s="112"/>
    </row>
  </sheetData>
  <mergeCells count="1147">
    <mergeCell ref="AB75:AC75"/>
    <mergeCell ref="AD76:AE76"/>
    <mergeCell ref="AD75:AE75"/>
    <mergeCell ref="P63:Q63"/>
    <mergeCell ref="R72:S72"/>
    <mergeCell ref="R91:S91"/>
    <mergeCell ref="Z81:AA81"/>
    <mergeCell ref="Z83:AA83"/>
    <mergeCell ref="V83:W83"/>
    <mergeCell ref="J148:R148"/>
    <mergeCell ref="J149:R149"/>
    <mergeCell ref="J135:R135"/>
    <mergeCell ref="J136:R136"/>
    <mergeCell ref="J139:R139"/>
    <mergeCell ref="J141:R141"/>
    <mergeCell ref="J147:R147"/>
    <mergeCell ref="J142:R142"/>
    <mergeCell ref="J144:R144"/>
    <mergeCell ref="N34:N35"/>
    <mergeCell ref="O34:O35"/>
    <mergeCell ref="P34:P35"/>
    <mergeCell ref="AL34:AL35"/>
    <mergeCell ref="AM34:AM35"/>
    <mergeCell ref="AT34:AT35"/>
    <mergeCell ref="Z34:Z35"/>
    <mergeCell ref="AE34:AE35"/>
    <mergeCell ref="S144:AA144"/>
    <mergeCell ref="AJ34:AJ35"/>
    <mergeCell ref="AO34:AO35"/>
    <mergeCell ref="G38:M38"/>
    <mergeCell ref="Z38:AF38"/>
    <mergeCell ref="AI38:AW38"/>
    <mergeCell ref="J143:R143"/>
    <mergeCell ref="AH34:AH35"/>
    <mergeCell ref="AI34:AI35"/>
    <mergeCell ref="AD34:AD35"/>
    <mergeCell ref="AV45:AW46"/>
    <mergeCell ref="AJ95:AK95"/>
    <mergeCell ref="AL95:AM95"/>
    <mergeCell ref="AT94:AU94"/>
    <mergeCell ref="AB45:AM46"/>
    <mergeCell ref="AF64:AG64"/>
    <mergeCell ref="AB65:AC65"/>
    <mergeCell ref="AD52:AE54"/>
    <mergeCell ref="AN60:AO60"/>
    <mergeCell ref="AF75:AG75"/>
    <mergeCell ref="S25:AF25"/>
    <mergeCell ref="Q47:AC47"/>
    <mergeCell ref="R34:R35"/>
    <mergeCell ref="S34:S35"/>
    <mergeCell ref="O27:R27"/>
    <mergeCell ref="S27:W27"/>
    <mergeCell ref="T34:T35"/>
    <mergeCell ref="U34:U35"/>
    <mergeCell ref="V34:V35"/>
    <mergeCell ref="W34:W35"/>
    <mergeCell ref="AG27:AJ27"/>
    <mergeCell ref="AK27:AN27"/>
    <mergeCell ref="AA34:AA35"/>
    <mergeCell ref="AB34:AB35"/>
    <mergeCell ref="AC34:AC35"/>
    <mergeCell ref="AL32:AL33"/>
    <mergeCell ref="X27:AA27"/>
    <mergeCell ref="AJ32:AJ33"/>
    <mergeCell ref="Z32:Z33"/>
    <mergeCell ref="AA32:AA33"/>
    <mergeCell ref="Q34:Q35"/>
    <mergeCell ref="Y34:Y35"/>
    <mergeCell ref="S32:S33"/>
    <mergeCell ref="T32:T33"/>
    <mergeCell ref="U32:U33"/>
    <mergeCell ref="V32:V33"/>
    <mergeCell ref="W32:W33"/>
    <mergeCell ref="X34:X35"/>
    <mergeCell ref="AB32:AB33"/>
    <mergeCell ref="AC32:AC33"/>
    <mergeCell ref="AB27:AF27"/>
    <mergeCell ref="AD32:AD33"/>
    <mergeCell ref="AE32:AE33"/>
    <mergeCell ref="X32:X33"/>
    <mergeCell ref="Y32:Y33"/>
    <mergeCell ref="AN32:AN33"/>
    <mergeCell ref="AO32:AO33"/>
    <mergeCell ref="AP32:AP33"/>
    <mergeCell ref="AQ32:AQ33"/>
    <mergeCell ref="AR32:AR33"/>
    <mergeCell ref="AF32:AF33"/>
    <mergeCell ref="AG32:AG33"/>
    <mergeCell ref="AI32:AI33"/>
    <mergeCell ref="AM32:AM33"/>
    <mergeCell ref="AK32:AK33"/>
    <mergeCell ref="AO27:AR27"/>
    <mergeCell ref="AS27:AW27"/>
    <mergeCell ref="AS32:AS33"/>
    <mergeCell ref="AT32:AT33"/>
    <mergeCell ref="AU32:AU33"/>
    <mergeCell ref="AV32:AV33"/>
    <mergeCell ref="AW32:AW33"/>
    <mergeCell ref="AW34:AW35"/>
    <mergeCell ref="AR34:AR35"/>
    <mergeCell ref="AS34:AS35"/>
    <mergeCell ref="AG34:AG35"/>
    <mergeCell ref="AK34:AK35"/>
    <mergeCell ref="AQ34:AQ35"/>
    <mergeCell ref="AP34:AP35"/>
    <mergeCell ref="AV34:AV35"/>
    <mergeCell ref="AU34:AU35"/>
    <mergeCell ref="G34:G35"/>
    <mergeCell ref="H34:H35"/>
    <mergeCell ref="H32:H33"/>
    <mergeCell ref="I32:I33"/>
    <mergeCell ref="J32:J33"/>
    <mergeCell ref="K32:K33"/>
    <mergeCell ref="A27:A30"/>
    <mergeCell ref="B27:F27"/>
    <mergeCell ref="G27:J27"/>
    <mergeCell ref="K27:N27"/>
    <mergeCell ref="AF34:AF35"/>
    <mergeCell ref="AN34:AN35"/>
    <mergeCell ref="N32:N33"/>
    <mergeCell ref="B32:B33"/>
    <mergeCell ref="C32:C33"/>
    <mergeCell ref="D32:D33"/>
    <mergeCell ref="R64:S64"/>
    <mergeCell ref="P66:Q66"/>
    <mergeCell ref="P69:Q69"/>
    <mergeCell ref="A32:A33"/>
    <mergeCell ref="G32:G33"/>
    <mergeCell ref="L32:L33"/>
    <mergeCell ref="M32:M33"/>
    <mergeCell ref="F32:F33"/>
    <mergeCell ref="E32:E33"/>
    <mergeCell ref="E34:E35"/>
    <mergeCell ref="J34:J35"/>
    <mergeCell ref="K34:K35"/>
    <mergeCell ref="A34:A35"/>
    <mergeCell ref="B34:B35"/>
    <mergeCell ref="N71:O71"/>
    <mergeCell ref="R66:S66"/>
    <mergeCell ref="C66:M66"/>
    <mergeCell ref="P64:Q64"/>
    <mergeCell ref="C70:M70"/>
    <mergeCell ref="C69:M69"/>
    <mergeCell ref="O32:O33"/>
    <mergeCell ref="P32:P33"/>
    <mergeCell ref="Q32:Q33"/>
    <mergeCell ref="M34:M35"/>
    <mergeCell ref="C63:M63"/>
    <mergeCell ref="R63:S63"/>
    <mergeCell ref="B39:R39"/>
    <mergeCell ref="L34:L35"/>
    <mergeCell ref="A60:B60"/>
    <mergeCell ref="I34:I35"/>
    <mergeCell ref="C34:C35"/>
    <mergeCell ref="D34:D35"/>
    <mergeCell ref="R32:R33"/>
    <mergeCell ref="P65:Q65"/>
    <mergeCell ref="C65:M65"/>
    <mergeCell ref="N65:O65"/>
    <mergeCell ref="C55:M55"/>
    <mergeCell ref="N55:O55"/>
    <mergeCell ref="N63:O63"/>
    <mergeCell ref="N64:O64"/>
    <mergeCell ref="X123:Y123"/>
    <mergeCell ref="X126:Y126"/>
    <mergeCell ref="V126:W126"/>
    <mergeCell ref="V123:W123"/>
    <mergeCell ref="X125:Y125"/>
    <mergeCell ref="R110:S110"/>
    <mergeCell ref="T113:U113"/>
    <mergeCell ref="R119:S119"/>
    <mergeCell ref="R116:S116"/>
    <mergeCell ref="T117:U117"/>
    <mergeCell ref="C126:S126"/>
    <mergeCell ref="Z126:AA126"/>
    <mergeCell ref="AB126:AC126"/>
    <mergeCell ref="AD126:AE126"/>
    <mergeCell ref="T125:U125"/>
    <mergeCell ref="V125:W125"/>
    <mergeCell ref="T126:U126"/>
    <mergeCell ref="Z124:AA124"/>
    <mergeCell ref="Z125:AA125"/>
    <mergeCell ref="Z122:AA122"/>
    <mergeCell ref="AB120:AC120"/>
    <mergeCell ref="AD122:AE122"/>
    <mergeCell ref="AB125:AC125"/>
    <mergeCell ref="Z123:AA123"/>
    <mergeCell ref="AB122:AC122"/>
    <mergeCell ref="R103:S103"/>
    <mergeCell ref="A114:B114"/>
    <mergeCell ref="C114:M114"/>
    <mergeCell ref="N114:O114"/>
    <mergeCell ref="P114:Q114"/>
    <mergeCell ref="AD120:AE120"/>
    <mergeCell ref="T108:U108"/>
    <mergeCell ref="AL113:AM113"/>
    <mergeCell ref="N110:O110"/>
    <mergeCell ref="P112:Q112"/>
    <mergeCell ref="N113:O113"/>
    <mergeCell ref="Z77:AA77"/>
    <mergeCell ref="Z78:AA78"/>
    <mergeCell ref="Z103:AA103"/>
    <mergeCell ref="Z102:AA102"/>
    <mergeCell ref="P102:Q102"/>
    <mergeCell ref="P104:Q104"/>
    <mergeCell ref="R111:S111"/>
    <mergeCell ref="R106:S106"/>
    <mergeCell ref="X113:Y113"/>
    <mergeCell ref="X112:Y112"/>
    <mergeCell ref="AD107:AE107"/>
    <mergeCell ref="AR113:AS113"/>
    <mergeCell ref="AD106:AE106"/>
    <mergeCell ref="AD111:AE111"/>
    <mergeCell ref="AD112:AE112"/>
    <mergeCell ref="AF113:AG113"/>
    <mergeCell ref="T107:U107"/>
    <mergeCell ref="N104:O104"/>
    <mergeCell ref="R109:S109"/>
    <mergeCell ref="X104:Y104"/>
    <mergeCell ref="Z109:AA109"/>
    <mergeCell ref="AB114:AC114"/>
    <mergeCell ref="Z107:AA107"/>
    <mergeCell ref="R104:S104"/>
    <mergeCell ref="R113:S113"/>
    <mergeCell ref="Z112:AA112"/>
    <mergeCell ref="AH104:AI104"/>
    <mergeCell ref="AB108:AC108"/>
    <mergeCell ref="AD103:AE103"/>
    <mergeCell ref="AB99:AC99"/>
    <mergeCell ref="AR114:AS114"/>
    <mergeCell ref="Z99:AA99"/>
    <mergeCell ref="AJ99:AK99"/>
    <mergeCell ref="AL104:AM104"/>
    <mergeCell ref="AD109:AE109"/>
    <mergeCell ref="AD108:AE108"/>
    <mergeCell ref="AP114:AQ114"/>
    <mergeCell ref="AN45:AU46"/>
    <mergeCell ref="AF71:AG71"/>
    <mergeCell ref="AD90:AE90"/>
    <mergeCell ref="AF102:AG102"/>
    <mergeCell ref="AH55:AI55"/>
    <mergeCell ref="AH60:AI60"/>
    <mergeCell ref="AP55:AQ55"/>
    <mergeCell ref="AJ55:AK55"/>
    <mergeCell ref="AJ98:AK98"/>
    <mergeCell ref="AF104:AG104"/>
    <mergeCell ref="AD110:AE110"/>
    <mergeCell ref="AH114:AI114"/>
    <mergeCell ref="AB94:AC94"/>
    <mergeCell ref="AB78:AC78"/>
    <mergeCell ref="AB106:AC106"/>
    <mergeCell ref="AB107:AC107"/>
    <mergeCell ref="AD95:AE95"/>
    <mergeCell ref="AB102:AC102"/>
    <mergeCell ref="AF78:AG78"/>
    <mergeCell ref="AD123:AE123"/>
    <mergeCell ref="AH124:AI124"/>
    <mergeCell ref="AJ104:AK104"/>
    <mergeCell ref="AD102:AE102"/>
    <mergeCell ref="AF114:AG114"/>
    <mergeCell ref="AF103:AG103"/>
    <mergeCell ref="AH112:AI112"/>
    <mergeCell ref="AF109:AG109"/>
    <mergeCell ref="AF111:AG111"/>
    <mergeCell ref="AF106:AG106"/>
    <mergeCell ref="Z97:AA97"/>
    <mergeCell ref="AB97:AC97"/>
    <mergeCell ref="AB96:AC96"/>
    <mergeCell ref="A126:B126"/>
    <mergeCell ref="N111:O111"/>
    <mergeCell ref="A118:AW118"/>
    <mergeCell ref="AV117:AW117"/>
    <mergeCell ref="AR124:AS124"/>
    <mergeCell ref="AN124:AO124"/>
    <mergeCell ref="Z111:AA111"/>
    <mergeCell ref="P97:Q97"/>
    <mergeCell ref="T95:U95"/>
    <mergeCell ref="R95:S95"/>
    <mergeCell ref="R99:S99"/>
    <mergeCell ref="P99:Q99"/>
    <mergeCell ref="P95:Q95"/>
    <mergeCell ref="AN112:AO112"/>
    <mergeCell ref="AP112:AQ112"/>
    <mergeCell ref="AV99:AW99"/>
    <mergeCell ref="AR99:AS99"/>
    <mergeCell ref="AP99:AQ99"/>
    <mergeCell ref="AV112:AW112"/>
    <mergeCell ref="AT104:AU104"/>
    <mergeCell ref="AN99:AO99"/>
    <mergeCell ref="AN104:AO104"/>
    <mergeCell ref="V111:W111"/>
    <mergeCell ref="AH127:AI127"/>
    <mergeCell ref="AD125:AE125"/>
    <mergeCell ref="AB124:AC124"/>
    <mergeCell ref="AD124:AE124"/>
    <mergeCell ref="AF125:AG125"/>
    <mergeCell ref="C127:AG127"/>
    <mergeCell ref="T124:U124"/>
    <mergeCell ref="V124:W124"/>
    <mergeCell ref="X124:Y124"/>
    <mergeCell ref="N109:O109"/>
    <mergeCell ref="AF119:AG119"/>
    <mergeCell ref="AF124:AG124"/>
    <mergeCell ref="AF110:AG110"/>
    <mergeCell ref="A113:B113"/>
    <mergeCell ref="C113:M113"/>
    <mergeCell ref="P113:Q113"/>
    <mergeCell ref="A124:B124"/>
    <mergeCell ref="C124:M124"/>
    <mergeCell ref="X111:Y111"/>
    <mergeCell ref="AJ120:AK120"/>
    <mergeCell ref="AL120:AM120"/>
    <mergeCell ref="AP120:AQ120"/>
    <mergeCell ref="AH122:AI122"/>
    <mergeCell ref="AF112:AG112"/>
    <mergeCell ref="A109:B109"/>
    <mergeCell ref="V110:W110"/>
    <mergeCell ref="V113:W113"/>
    <mergeCell ref="R114:S114"/>
    <mergeCell ref="AD113:AE113"/>
    <mergeCell ref="AT126:AU126"/>
    <mergeCell ref="AJ128:AK128"/>
    <mergeCell ref="AT129:AU129"/>
    <mergeCell ref="AJ127:AK127"/>
    <mergeCell ref="AL127:AM127"/>
    <mergeCell ref="AT128:AU128"/>
    <mergeCell ref="AR128:AS128"/>
    <mergeCell ref="AN126:AO126"/>
    <mergeCell ref="AP129:AQ129"/>
    <mergeCell ref="AN129:AO129"/>
    <mergeCell ref="AV129:AW129"/>
    <mergeCell ref="AJ126:AK126"/>
    <mergeCell ref="AL126:AM126"/>
    <mergeCell ref="AL128:AM128"/>
    <mergeCell ref="AP127:AQ127"/>
    <mergeCell ref="AR129:AS129"/>
    <mergeCell ref="AR126:AS126"/>
    <mergeCell ref="AP126:AQ126"/>
    <mergeCell ref="AN127:AO127"/>
    <mergeCell ref="AN128:AO128"/>
    <mergeCell ref="AL60:AM60"/>
    <mergeCell ref="A129:B129"/>
    <mergeCell ref="A128:B128"/>
    <mergeCell ref="C128:AG128"/>
    <mergeCell ref="C129:AG129"/>
    <mergeCell ref="AH129:AI129"/>
    <mergeCell ref="AJ129:AK129"/>
    <mergeCell ref="AL129:AM129"/>
    <mergeCell ref="AH128:AI128"/>
    <mergeCell ref="P111:Q111"/>
    <mergeCell ref="AT120:AU120"/>
    <mergeCell ref="A127:B127"/>
    <mergeCell ref="AV43:AW44"/>
    <mergeCell ref="AL99:AM99"/>
    <mergeCell ref="AR104:AS104"/>
    <mergeCell ref="AL112:AM112"/>
    <mergeCell ref="AR55:AS55"/>
    <mergeCell ref="AR98:AS98"/>
    <mergeCell ref="AN55:AO55"/>
    <mergeCell ref="AV60:AW60"/>
    <mergeCell ref="AH120:AI120"/>
    <mergeCell ref="AJ119:AK119"/>
    <mergeCell ref="AL117:AM117"/>
    <mergeCell ref="AH113:AI113"/>
    <mergeCell ref="AR120:AS120"/>
    <mergeCell ref="AP125:AQ125"/>
    <mergeCell ref="AP124:AQ124"/>
    <mergeCell ref="AJ113:AK113"/>
    <mergeCell ref="AJ122:AK122"/>
    <mergeCell ref="AL122:AM122"/>
    <mergeCell ref="AL123:AM123"/>
    <mergeCell ref="AP116:AQ116"/>
    <mergeCell ref="AT95:AU95"/>
    <mergeCell ref="AT96:AU96"/>
    <mergeCell ref="AT98:AU98"/>
    <mergeCell ref="AP104:AQ104"/>
    <mergeCell ref="A100:AW100"/>
    <mergeCell ref="AT99:AU99"/>
    <mergeCell ref="N98:O98"/>
    <mergeCell ref="AH99:AI99"/>
    <mergeCell ref="A125:B125"/>
    <mergeCell ref="P124:Q124"/>
    <mergeCell ref="X119:Y119"/>
    <mergeCell ref="V119:W119"/>
    <mergeCell ref="C125:S125"/>
    <mergeCell ref="A122:B122"/>
    <mergeCell ref="C122:M122"/>
    <mergeCell ref="N122:O122"/>
    <mergeCell ref="P122:Q122"/>
    <mergeCell ref="A123:B123"/>
    <mergeCell ref="A120:B120"/>
    <mergeCell ref="C120:M120"/>
    <mergeCell ref="N120:O120"/>
    <mergeCell ref="AB119:AC119"/>
    <mergeCell ref="P123:Q123"/>
    <mergeCell ref="N124:O124"/>
    <mergeCell ref="C123:M123"/>
    <mergeCell ref="N123:O123"/>
    <mergeCell ref="R124:S124"/>
    <mergeCell ref="AB123:AC123"/>
    <mergeCell ref="V97:W97"/>
    <mergeCell ref="AV84:AW84"/>
    <mergeCell ref="AT84:AU84"/>
    <mergeCell ref="AJ84:AK84"/>
    <mergeCell ref="Z90:AA90"/>
    <mergeCell ref="V84:W84"/>
    <mergeCell ref="X94:Y94"/>
    <mergeCell ref="X93:Y93"/>
    <mergeCell ref="X86:Y86"/>
    <mergeCell ref="Z89:AA89"/>
    <mergeCell ref="AN114:AO114"/>
    <mergeCell ref="AT113:AU113"/>
    <mergeCell ref="AT112:AU112"/>
    <mergeCell ref="AR112:AS112"/>
    <mergeCell ref="AT114:AU114"/>
    <mergeCell ref="A115:AW115"/>
    <mergeCell ref="V114:W114"/>
    <mergeCell ref="AD114:AE114"/>
    <mergeCell ref="Z113:AA113"/>
    <mergeCell ref="X114:Y114"/>
    <mergeCell ref="A99:B99"/>
    <mergeCell ref="C99:M99"/>
    <mergeCell ref="AF122:AG122"/>
    <mergeCell ref="AF108:AG108"/>
    <mergeCell ref="AF107:AG107"/>
    <mergeCell ref="C104:M104"/>
    <mergeCell ref="X109:Y109"/>
    <mergeCell ref="X110:Y110"/>
    <mergeCell ref="P117:Q117"/>
    <mergeCell ref="V116:W116"/>
    <mergeCell ref="T110:U110"/>
    <mergeCell ref="P110:Q110"/>
    <mergeCell ref="A106:B106"/>
    <mergeCell ref="C97:M97"/>
    <mergeCell ref="A102:B102"/>
    <mergeCell ref="C103:M103"/>
    <mergeCell ref="A104:B104"/>
    <mergeCell ref="A97:B97"/>
    <mergeCell ref="A98:B98"/>
    <mergeCell ref="C98:M98"/>
    <mergeCell ref="Z114:AA114"/>
    <mergeCell ref="Z104:AA104"/>
    <mergeCell ref="AT97:AU97"/>
    <mergeCell ref="AD99:AE99"/>
    <mergeCell ref="AL98:AM98"/>
    <mergeCell ref="AF98:AG98"/>
    <mergeCell ref="AN113:AO113"/>
    <mergeCell ref="AN98:AO98"/>
    <mergeCell ref="AD97:AE97"/>
    <mergeCell ref="AB109:AC109"/>
    <mergeCell ref="A62:B62"/>
    <mergeCell ref="R60:S60"/>
    <mergeCell ref="AF72:AG72"/>
    <mergeCell ref="AB72:AC72"/>
    <mergeCell ref="A61:AW61"/>
    <mergeCell ref="AP60:AQ60"/>
    <mergeCell ref="AF69:AG69"/>
    <mergeCell ref="AF67:AG67"/>
    <mergeCell ref="AF65:AG65"/>
    <mergeCell ref="X72:Y72"/>
    <mergeCell ref="V81:W81"/>
    <mergeCell ref="A82:B82"/>
    <mergeCell ref="C82:M82"/>
    <mergeCell ref="Z79:AA79"/>
    <mergeCell ref="AB79:AC79"/>
    <mergeCell ref="C77:M77"/>
    <mergeCell ref="A78:B78"/>
    <mergeCell ref="C79:M79"/>
    <mergeCell ref="P74:Q74"/>
    <mergeCell ref="X73:Y73"/>
    <mergeCell ref="P81:Q81"/>
    <mergeCell ref="N83:O83"/>
    <mergeCell ref="N97:O97"/>
    <mergeCell ref="N99:O99"/>
    <mergeCell ref="T97:U97"/>
    <mergeCell ref="N84:O84"/>
    <mergeCell ref="R89:S89"/>
    <mergeCell ref="R87:S87"/>
    <mergeCell ref="V102:W102"/>
    <mergeCell ref="V98:W98"/>
    <mergeCell ref="T98:U98"/>
    <mergeCell ref="X87:Y87"/>
    <mergeCell ref="T91:U91"/>
    <mergeCell ref="R86:S86"/>
    <mergeCell ref="T89:U89"/>
    <mergeCell ref="V89:W89"/>
    <mergeCell ref="X89:Y89"/>
    <mergeCell ref="T93:U93"/>
    <mergeCell ref="A94:B94"/>
    <mergeCell ref="C94:M94"/>
    <mergeCell ref="N94:O94"/>
    <mergeCell ref="A86:B86"/>
    <mergeCell ref="C89:M89"/>
    <mergeCell ref="N91:O91"/>
    <mergeCell ref="A91:B91"/>
    <mergeCell ref="A90:B90"/>
    <mergeCell ref="C91:M91"/>
    <mergeCell ref="A87:B87"/>
    <mergeCell ref="A83:B83"/>
    <mergeCell ref="C83:M83"/>
    <mergeCell ref="P82:Q82"/>
    <mergeCell ref="AF70:AG70"/>
    <mergeCell ref="X75:Y75"/>
    <mergeCell ref="AD74:AE74"/>
    <mergeCell ref="A71:B71"/>
    <mergeCell ref="C71:M71"/>
    <mergeCell ref="T71:U71"/>
    <mergeCell ref="R71:S71"/>
    <mergeCell ref="C90:M90"/>
    <mergeCell ref="C86:M86"/>
    <mergeCell ref="N86:O86"/>
    <mergeCell ref="N90:O90"/>
    <mergeCell ref="C87:M87"/>
    <mergeCell ref="T83:U83"/>
    <mergeCell ref="P84:Q84"/>
    <mergeCell ref="R83:S83"/>
    <mergeCell ref="T88:U88"/>
    <mergeCell ref="R75:S75"/>
    <mergeCell ref="P75:Q75"/>
    <mergeCell ref="P72:Q72"/>
    <mergeCell ref="A72:B72"/>
    <mergeCell ref="AF77:AG77"/>
    <mergeCell ref="AB71:AC71"/>
    <mergeCell ref="A73:B73"/>
    <mergeCell ref="C72:M72"/>
    <mergeCell ref="C73:M73"/>
    <mergeCell ref="N73:O73"/>
    <mergeCell ref="AD72:AE72"/>
    <mergeCell ref="AD71:AE71"/>
    <mergeCell ref="X70:Y70"/>
    <mergeCell ref="V70:W70"/>
    <mergeCell ref="A74:B74"/>
    <mergeCell ref="T73:U73"/>
    <mergeCell ref="T72:U72"/>
    <mergeCell ref="Z72:AA72"/>
    <mergeCell ref="Z73:AA73"/>
    <mergeCell ref="Z74:AA74"/>
    <mergeCell ref="C78:M78"/>
    <mergeCell ref="A84:B84"/>
    <mergeCell ref="A80:B80"/>
    <mergeCell ref="A79:B79"/>
    <mergeCell ref="C84:M84"/>
    <mergeCell ref="A70:B70"/>
    <mergeCell ref="A76:B76"/>
    <mergeCell ref="C76:M76"/>
    <mergeCell ref="A75:B75"/>
    <mergeCell ref="C75:M75"/>
    <mergeCell ref="T77:U77"/>
    <mergeCell ref="A77:B77"/>
    <mergeCell ref="A81:B81"/>
    <mergeCell ref="X79:Y79"/>
    <mergeCell ref="X83:Y83"/>
    <mergeCell ref="C80:M80"/>
    <mergeCell ref="C81:M81"/>
    <mergeCell ref="V78:W78"/>
    <mergeCell ref="V77:W77"/>
    <mergeCell ref="T78:U78"/>
    <mergeCell ref="R79:S79"/>
    <mergeCell ref="P78:Q78"/>
    <mergeCell ref="P86:Q86"/>
    <mergeCell ref="P87:Q87"/>
    <mergeCell ref="P80:Q80"/>
    <mergeCell ref="P90:Q90"/>
    <mergeCell ref="R81:S81"/>
    <mergeCell ref="P79:Q79"/>
    <mergeCell ref="R82:S82"/>
    <mergeCell ref="T66:U66"/>
    <mergeCell ref="T74:U74"/>
    <mergeCell ref="T70:U70"/>
    <mergeCell ref="R73:S73"/>
    <mergeCell ref="R70:S70"/>
    <mergeCell ref="T68:U68"/>
    <mergeCell ref="R67:S67"/>
    <mergeCell ref="R68:S68"/>
    <mergeCell ref="T69:U69"/>
    <mergeCell ref="R69:S69"/>
    <mergeCell ref="N74:O74"/>
    <mergeCell ref="V88:W88"/>
    <mergeCell ref="X84:Y84"/>
    <mergeCell ref="V86:W86"/>
    <mergeCell ref="X81:Y81"/>
    <mergeCell ref="T79:U79"/>
    <mergeCell ref="T80:U80"/>
    <mergeCell ref="V80:W80"/>
    <mergeCell ref="X80:Y80"/>
    <mergeCell ref="T75:U75"/>
    <mergeCell ref="C74:M74"/>
    <mergeCell ref="N72:O72"/>
    <mergeCell ref="R74:S74"/>
    <mergeCell ref="N88:O88"/>
    <mergeCell ref="N79:O79"/>
    <mergeCell ref="N80:O80"/>
    <mergeCell ref="R80:S80"/>
    <mergeCell ref="P76:Q76"/>
    <mergeCell ref="R76:S76"/>
    <mergeCell ref="N77:O77"/>
    <mergeCell ref="A67:B67"/>
    <mergeCell ref="N69:O69"/>
    <mergeCell ref="A68:B68"/>
    <mergeCell ref="Z70:AA70"/>
    <mergeCell ref="AB73:AC73"/>
    <mergeCell ref="AB70:AC70"/>
    <mergeCell ref="Z71:AA71"/>
    <mergeCell ref="N70:O70"/>
    <mergeCell ref="P73:Q73"/>
    <mergeCell ref="P70:Q70"/>
    <mergeCell ref="AD68:AE68"/>
    <mergeCell ref="N68:O68"/>
    <mergeCell ref="P68:Q68"/>
    <mergeCell ref="P67:Q67"/>
    <mergeCell ref="Z67:AA67"/>
    <mergeCell ref="N67:O67"/>
    <mergeCell ref="AB67:AC67"/>
    <mergeCell ref="T67:U67"/>
    <mergeCell ref="X68:Y68"/>
    <mergeCell ref="X67:Y67"/>
    <mergeCell ref="V66:W66"/>
    <mergeCell ref="AB80:AC80"/>
    <mergeCell ref="V72:W72"/>
    <mergeCell ref="V75:W75"/>
    <mergeCell ref="X71:Y71"/>
    <mergeCell ref="Z68:AA68"/>
    <mergeCell ref="Z66:AA66"/>
    <mergeCell ref="V69:W69"/>
    <mergeCell ref="AB68:AC68"/>
    <mergeCell ref="V74:W74"/>
    <mergeCell ref="AP54:AQ54"/>
    <mergeCell ref="AH51:AW51"/>
    <mergeCell ref="AP52:AQ52"/>
    <mergeCell ref="AN52:AO52"/>
    <mergeCell ref="AT52:AU52"/>
    <mergeCell ref="AL52:AM52"/>
    <mergeCell ref="AR52:AS52"/>
    <mergeCell ref="AR60:AS60"/>
    <mergeCell ref="Z59:AA59"/>
    <mergeCell ref="X60:Y60"/>
    <mergeCell ref="A57:AW57"/>
    <mergeCell ref="AT60:AU60"/>
    <mergeCell ref="AJ60:AK60"/>
    <mergeCell ref="R59:S59"/>
    <mergeCell ref="C60:M60"/>
    <mergeCell ref="AF58:AG58"/>
    <mergeCell ref="Z58:AA58"/>
    <mergeCell ref="C59:M59"/>
    <mergeCell ref="A55:B55"/>
    <mergeCell ref="T59:U59"/>
    <mergeCell ref="A58:B58"/>
    <mergeCell ref="C58:M58"/>
    <mergeCell ref="N59:O59"/>
    <mergeCell ref="P55:Q55"/>
    <mergeCell ref="A56:AW56"/>
    <mergeCell ref="AT55:AU55"/>
    <mergeCell ref="AB59:AC59"/>
    <mergeCell ref="X55:Y55"/>
    <mergeCell ref="V58:W58"/>
    <mergeCell ref="AF55:AG55"/>
    <mergeCell ref="T55:U55"/>
    <mergeCell ref="V55:W55"/>
    <mergeCell ref="Z63:AA63"/>
    <mergeCell ref="X63:Y63"/>
    <mergeCell ref="V63:W63"/>
    <mergeCell ref="X65:Y65"/>
    <mergeCell ref="AL55:AM55"/>
    <mergeCell ref="A59:B59"/>
    <mergeCell ref="V59:W59"/>
    <mergeCell ref="AF60:AG60"/>
    <mergeCell ref="Z60:AA60"/>
    <mergeCell ref="AD59:AE59"/>
    <mergeCell ref="A64:B64"/>
    <mergeCell ref="C64:M64"/>
    <mergeCell ref="A63:B63"/>
    <mergeCell ref="A65:B65"/>
    <mergeCell ref="AF63:AG63"/>
    <mergeCell ref="P59:Q59"/>
    <mergeCell ref="R65:S65"/>
    <mergeCell ref="T65:U65"/>
    <mergeCell ref="T63:U63"/>
    <mergeCell ref="T64:U64"/>
    <mergeCell ref="AF62:AG62"/>
    <mergeCell ref="C62:M62"/>
    <mergeCell ref="N62:O62"/>
    <mergeCell ref="P62:Q62"/>
    <mergeCell ref="V62:W62"/>
    <mergeCell ref="Z62:AA62"/>
    <mergeCell ref="R62:S62"/>
    <mergeCell ref="AD66:AE66"/>
    <mergeCell ref="V64:W64"/>
    <mergeCell ref="X64:Y64"/>
    <mergeCell ref="AD65:AE65"/>
    <mergeCell ref="Z65:AA65"/>
    <mergeCell ref="Z64:AA64"/>
    <mergeCell ref="AD64:AE64"/>
    <mergeCell ref="V65:W65"/>
    <mergeCell ref="X66:Y66"/>
    <mergeCell ref="AB66:AC66"/>
    <mergeCell ref="AP50:AS50"/>
    <mergeCell ref="AH53:AW53"/>
    <mergeCell ref="AT54:AU54"/>
    <mergeCell ref="AV54:AW54"/>
    <mergeCell ref="AR54:AS54"/>
    <mergeCell ref="AT50:AW50"/>
    <mergeCell ref="AL50:AO50"/>
    <mergeCell ref="AL54:AM54"/>
    <mergeCell ref="AN54:AO54"/>
    <mergeCell ref="AJ54:AK54"/>
    <mergeCell ref="V50:W54"/>
    <mergeCell ref="N76:O76"/>
    <mergeCell ref="T62:U62"/>
    <mergeCell ref="AF59:AG59"/>
    <mergeCell ref="N60:O60"/>
    <mergeCell ref="P60:Q60"/>
    <mergeCell ref="T60:U60"/>
    <mergeCell ref="AB62:AC62"/>
    <mergeCell ref="X62:Y62"/>
    <mergeCell ref="T76:U76"/>
    <mergeCell ref="AB52:AC54"/>
    <mergeCell ref="AB58:AC58"/>
    <mergeCell ref="AV55:AW55"/>
    <mergeCell ref="AH52:AI52"/>
    <mergeCell ref="AH54:AI54"/>
    <mergeCell ref="AD58:AE58"/>
    <mergeCell ref="AF50:AG54"/>
    <mergeCell ref="Z51:AE51"/>
    <mergeCell ref="Z52:AA54"/>
    <mergeCell ref="AD55:AE55"/>
    <mergeCell ref="AB63:AC63"/>
    <mergeCell ref="N96:O96"/>
    <mergeCell ref="P96:Q96"/>
    <mergeCell ref="R96:S96"/>
    <mergeCell ref="N93:O93"/>
    <mergeCell ref="R93:S93"/>
    <mergeCell ref="T96:U96"/>
    <mergeCell ref="R92:S92"/>
    <mergeCell ref="X92:Y92"/>
    <mergeCell ref="Z96:AA96"/>
    <mergeCell ref="AD73:AE73"/>
    <mergeCell ref="AD91:AE91"/>
    <mergeCell ref="X95:Y95"/>
    <mergeCell ref="R94:S94"/>
    <mergeCell ref="T94:U94"/>
    <mergeCell ref="V94:W94"/>
    <mergeCell ref="Z80:AA80"/>
    <mergeCell ref="V73:W73"/>
    <mergeCell ref="Z75:AA75"/>
    <mergeCell ref="R90:S90"/>
    <mergeCell ref="AD69:AE69"/>
    <mergeCell ref="AF79:AG79"/>
    <mergeCell ref="Z94:AA94"/>
    <mergeCell ref="V95:W95"/>
    <mergeCell ref="X96:Y96"/>
    <mergeCell ref="AF66:AG66"/>
    <mergeCell ref="AD67:AE67"/>
    <mergeCell ref="AF73:AG73"/>
    <mergeCell ref="AF68:AG68"/>
    <mergeCell ref="AD70:AE70"/>
    <mergeCell ref="AD80:AE80"/>
    <mergeCell ref="AF74:AG74"/>
    <mergeCell ref="AF76:AG76"/>
    <mergeCell ref="AD77:AE77"/>
    <mergeCell ref="X78:Y78"/>
    <mergeCell ref="X77:Y77"/>
    <mergeCell ref="AB74:AC74"/>
    <mergeCell ref="AB76:AC76"/>
    <mergeCell ref="AB77:AC77"/>
    <mergeCell ref="AF80:AG80"/>
    <mergeCell ref="V76:W76"/>
    <mergeCell ref="V91:W91"/>
    <mergeCell ref="X91:Y91"/>
    <mergeCell ref="AB92:AC92"/>
    <mergeCell ref="X90:Y90"/>
    <mergeCell ref="V92:W92"/>
    <mergeCell ref="Z92:AA92"/>
    <mergeCell ref="X76:Y76"/>
    <mergeCell ref="AB83:AC83"/>
    <mergeCell ref="AB84:AC84"/>
    <mergeCell ref="V67:W67"/>
    <mergeCell ref="Z87:AA87"/>
    <mergeCell ref="V79:W79"/>
    <mergeCell ref="AD81:AE81"/>
    <mergeCell ref="AD83:AE83"/>
    <mergeCell ref="AB82:AC82"/>
    <mergeCell ref="X82:Y82"/>
    <mergeCell ref="V82:W82"/>
    <mergeCell ref="AD79:AE79"/>
    <mergeCell ref="AD78:AE78"/>
    <mergeCell ref="AD84:AE84"/>
    <mergeCell ref="A85:AW85"/>
    <mergeCell ref="R84:S84"/>
    <mergeCell ref="Z86:AA86"/>
    <mergeCell ref="V87:W87"/>
    <mergeCell ref="AF86:AG86"/>
    <mergeCell ref="AB86:AC86"/>
    <mergeCell ref="Z88:AA88"/>
    <mergeCell ref="AD93:AE93"/>
    <mergeCell ref="AB91:AC91"/>
    <mergeCell ref="AB89:AC89"/>
    <mergeCell ref="AD89:AE89"/>
    <mergeCell ref="AD87:AE87"/>
    <mergeCell ref="AD92:AE92"/>
    <mergeCell ref="Z93:AA93"/>
    <mergeCell ref="AD86:AE86"/>
    <mergeCell ref="AF90:AG90"/>
    <mergeCell ref="AF92:AG92"/>
    <mergeCell ref="N92:O92"/>
    <mergeCell ref="P92:Q92"/>
    <mergeCell ref="N89:O89"/>
    <mergeCell ref="N87:O87"/>
    <mergeCell ref="AB88:AC88"/>
    <mergeCell ref="X88:Y88"/>
    <mergeCell ref="N81:O81"/>
    <mergeCell ref="T86:U86"/>
    <mergeCell ref="P83:Q83"/>
    <mergeCell ref="V93:W93"/>
    <mergeCell ref="T90:U90"/>
    <mergeCell ref="T92:U92"/>
    <mergeCell ref="T84:U84"/>
    <mergeCell ref="P89:Q89"/>
    <mergeCell ref="T81:U81"/>
    <mergeCell ref="P93:Q93"/>
    <mergeCell ref="P50:Q54"/>
    <mergeCell ref="R50:S54"/>
    <mergeCell ref="T49:U54"/>
    <mergeCell ref="T58:U58"/>
    <mergeCell ref="P58:Q58"/>
    <mergeCell ref="R55:S55"/>
    <mergeCell ref="X50:AE50"/>
    <mergeCell ref="X51:Y54"/>
    <mergeCell ref="X74:Y74"/>
    <mergeCell ref="AB60:AC60"/>
    <mergeCell ref="X59:Y59"/>
    <mergeCell ref="AB55:AC55"/>
    <mergeCell ref="X58:Y58"/>
    <mergeCell ref="AD60:AE60"/>
    <mergeCell ref="X69:Y69"/>
    <mergeCell ref="AB69:AC69"/>
    <mergeCell ref="C93:M93"/>
    <mergeCell ref="V71:W71"/>
    <mergeCell ref="Z76:AA76"/>
    <mergeCell ref="AD63:AE63"/>
    <mergeCell ref="AD62:AE62"/>
    <mergeCell ref="Z69:AA69"/>
    <mergeCell ref="V68:W68"/>
    <mergeCell ref="AB64:AC64"/>
    <mergeCell ref="Z84:AA84"/>
    <mergeCell ref="N82:O82"/>
    <mergeCell ref="P94:Q94"/>
    <mergeCell ref="N75:O75"/>
    <mergeCell ref="Z55:AA55"/>
    <mergeCell ref="T87:U87"/>
    <mergeCell ref="A95:B95"/>
    <mergeCell ref="C95:M95"/>
    <mergeCell ref="N95:O95"/>
    <mergeCell ref="C88:M88"/>
    <mergeCell ref="A88:B88"/>
    <mergeCell ref="A93:B93"/>
    <mergeCell ref="C67:M67"/>
    <mergeCell ref="C68:M68"/>
    <mergeCell ref="A89:B89"/>
    <mergeCell ref="A92:B92"/>
    <mergeCell ref="C92:M92"/>
    <mergeCell ref="AB95:AC95"/>
    <mergeCell ref="Z95:AA95"/>
    <mergeCell ref="Z91:AA91"/>
    <mergeCell ref="AB90:AC90"/>
    <mergeCell ref="AB93:AC93"/>
    <mergeCell ref="AV113:AW113"/>
    <mergeCell ref="AP113:AQ113"/>
    <mergeCell ref="AV97:AW97"/>
    <mergeCell ref="AP97:AQ97"/>
    <mergeCell ref="AR97:AS97"/>
    <mergeCell ref="AV98:AW98"/>
    <mergeCell ref="AV104:AW104"/>
    <mergeCell ref="AP98:AQ98"/>
    <mergeCell ref="AJ97:AK97"/>
    <mergeCell ref="AF82:AG82"/>
    <mergeCell ref="AN84:AO84"/>
    <mergeCell ref="AF83:AG83"/>
    <mergeCell ref="AL84:AM84"/>
    <mergeCell ref="AF97:AG97"/>
    <mergeCell ref="AH97:AI97"/>
    <mergeCell ref="AH84:AI84"/>
    <mergeCell ref="AF91:AG91"/>
    <mergeCell ref="AF89:AG89"/>
    <mergeCell ref="AJ94:AK94"/>
    <mergeCell ref="AL94:AM94"/>
    <mergeCell ref="AP84:AQ84"/>
    <mergeCell ref="AF88:AG88"/>
    <mergeCell ref="X108:Y108"/>
    <mergeCell ref="Z108:AA108"/>
    <mergeCell ref="A107:B107"/>
    <mergeCell ref="R107:S107"/>
    <mergeCell ref="X107:Y107"/>
    <mergeCell ref="AR84:AS84"/>
    <mergeCell ref="AF84:AG84"/>
    <mergeCell ref="AF87:AG87"/>
    <mergeCell ref="AN97:AO97"/>
    <mergeCell ref="AF95:AG95"/>
    <mergeCell ref="AD82:AE82"/>
    <mergeCell ref="AD94:AE94"/>
    <mergeCell ref="AF94:AG94"/>
    <mergeCell ref="AF93:AG93"/>
    <mergeCell ref="AD88:AE88"/>
    <mergeCell ref="A108:B108"/>
    <mergeCell ref="Z106:AA106"/>
    <mergeCell ref="P106:Q106"/>
    <mergeCell ref="X106:Y106"/>
    <mergeCell ref="V108:W108"/>
    <mergeCell ref="AD96:AE96"/>
    <mergeCell ref="AH96:AI96"/>
    <mergeCell ref="AJ96:AK96"/>
    <mergeCell ref="AL96:AM96"/>
    <mergeCell ref="A43:B43"/>
    <mergeCell ref="M43:N43"/>
    <mergeCell ref="O43:P43"/>
    <mergeCell ref="R43:V43"/>
    <mergeCell ref="I43:J43"/>
    <mergeCell ref="K43:L43"/>
    <mergeCell ref="AF81:AG81"/>
    <mergeCell ref="A49:B54"/>
    <mergeCell ref="C49:M54"/>
    <mergeCell ref="N49:S49"/>
    <mergeCell ref="N58:O58"/>
    <mergeCell ref="P77:Q77"/>
    <mergeCell ref="P71:Q71"/>
    <mergeCell ref="A66:B66"/>
    <mergeCell ref="N66:O66"/>
    <mergeCell ref="A69:B69"/>
    <mergeCell ref="C41:D41"/>
    <mergeCell ref="E41:F41"/>
    <mergeCell ref="G41:H41"/>
    <mergeCell ref="AH49:AW49"/>
    <mergeCell ref="AV52:AW52"/>
    <mergeCell ref="AH50:AK50"/>
    <mergeCell ref="AJ52:AK52"/>
    <mergeCell ref="C43:D43"/>
    <mergeCell ref="E43:F43"/>
    <mergeCell ref="G43:H43"/>
    <mergeCell ref="AN42:AU42"/>
    <mergeCell ref="AV42:AW42"/>
    <mergeCell ref="W41:X41"/>
    <mergeCell ref="Y41:Z41"/>
    <mergeCell ref="AB41:AM41"/>
    <mergeCell ref="A42:B42"/>
    <mergeCell ref="C42:D42"/>
    <mergeCell ref="E42:F42"/>
    <mergeCell ref="G42:H42"/>
    <mergeCell ref="A41:B41"/>
    <mergeCell ref="M42:N42"/>
    <mergeCell ref="M41:N41"/>
    <mergeCell ref="O41:P41"/>
    <mergeCell ref="O42:P42"/>
    <mergeCell ref="R41:V41"/>
    <mergeCell ref="AV41:AW41"/>
    <mergeCell ref="R42:V42"/>
    <mergeCell ref="W42:X42"/>
    <mergeCell ref="Y42:Z42"/>
    <mergeCell ref="AB42:AM42"/>
    <mergeCell ref="C96:M96"/>
    <mergeCell ref="A44:B44"/>
    <mergeCell ref="C44:D44"/>
    <mergeCell ref="E44:F44"/>
    <mergeCell ref="G44:H44"/>
    <mergeCell ref="AN41:AU41"/>
    <mergeCell ref="I41:J41"/>
    <mergeCell ref="K41:L41"/>
    <mergeCell ref="I42:J42"/>
    <mergeCell ref="K42:L42"/>
    <mergeCell ref="R44:V44"/>
    <mergeCell ref="I44:J44"/>
    <mergeCell ref="R97:S97"/>
    <mergeCell ref="R88:S88"/>
    <mergeCell ref="R78:S78"/>
    <mergeCell ref="R58:S58"/>
    <mergeCell ref="R77:S77"/>
    <mergeCell ref="K44:L44"/>
    <mergeCell ref="P91:Q91"/>
    <mergeCell ref="P88:Q88"/>
    <mergeCell ref="AB43:AM44"/>
    <mergeCell ref="AB87:AC87"/>
    <mergeCell ref="T82:U82"/>
    <mergeCell ref="W45:X45"/>
    <mergeCell ref="Y45:Z45"/>
    <mergeCell ref="V96:W96"/>
    <mergeCell ref="V90:W90"/>
    <mergeCell ref="V49:AG49"/>
    <mergeCell ref="AB81:AC81"/>
    <mergeCell ref="Y44:Z44"/>
    <mergeCell ref="P103:Q103"/>
    <mergeCell ref="N103:O103"/>
    <mergeCell ref="C102:M102"/>
    <mergeCell ref="P98:Q98"/>
    <mergeCell ref="W44:X44"/>
    <mergeCell ref="R45:V45"/>
    <mergeCell ref="M44:N44"/>
    <mergeCell ref="N50:O54"/>
    <mergeCell ref="N78:O78"/>
    <mergeCell ref="O44:P44"/>
    <mergeCell ref="Z98:AA98"/>
    <mergeCell ref="R98:S98"/>
    <mergeCell ref="X97:Y97"/>
    <mergeCell ref="T104:U104"/>
    <mergeCell ref="T99:U99"/>
    <mergeCell ref="V106:W106"/>
    <mergeCell ref="V103:W103"/>
    <mergeCell ref="A101:AW101"/>
    <mergeCell ref="AD104:AE104"/>
    <mergeCell ref="AB104:AC104"/>
    <mergeCell ref="X99:Y99"/>
    <mergeCell ref="T102:U102"/>
    <mergeCell ref="A103:B103"/>
    <mergeCell ref="N102:O102"/>
    <mergeCell ref="AN43:AU44"/>
    <mergeCell ref="Y43:Z43"/>
    <mergeCell ref="W43:X43"/>
    <mergeCell ref="Z82:AA82"/>
    <mergeCell ref="V60:W60"/>
    <mergeCell ref="X98:Y98"/>
    <mergeCell ref="A110:B110"/>
    <mergeCell ref="AB110:AC110"/>
    <mergeCell ref="Z110:AA110"/>
    <mergeCell ref="P107:Q107"/>
    <mergeCell ref="R102:S102"/>
    <mergeCell ref="T103:U103"/>
    <mergeCell ref="X103:Y103"/>
    <mergeCell ref="X102:Y102"/>
    <mergeCell ref="AB103:AC103"/>
    <mergeCell ref="T106:U106"/>
    <mergeCell ref="AB111:AC111"/>
    <mergeCell ref="T111:U111"/>
    <mergeCell ref="R108:S108"/>
    <mergeCell ref="A112:B112"/>
    <mergeCell ref="C112:M112"/>
    <mergeCell ref="N112:O112"/>
    <mergeCell ref="A111:B111"/>
    <mergeCell ref="V112:W112"/>
    <mergeCell ref="C110:M110"/>
    <mergeCell ref="C109:M109"/>
    <mergeCell ref="C108:M108"/>
    <mergeCell ref="C106:M106"/>
    <mergeCell ref="N106:O106"/>
    <mergeCell ref="V107:W107"/>
    <mergeCell ref="N108:O108"/>
    <mergeCell ref="T112:U112"/>
    <mergeCell ref="R112:S112"/>
    <mergeCell ref="P108:Q108"/>
    <mergeCell ref="P109:Q109"/>
    <mergeCell ref="V109:W109"/>
    <mergeCell ref="A119:B119"/>
    <mergeCell ref="N119:O119"/>
    <mergeCell ref="P119:Q119"/>
    <mergeCell ref="T119:U119"/>
    <mergeCell ref="C111:M111"/>
    <mergeCell ref="P116:Q116"/>
    <mergeCell ref="A117:B117"/>
    <mergeCell ref="C117:M117"/>
    <mergeCell ref="R117:S117"/>
    <mergeCell ref="T114:U114"/>
    <mergeCell ref="A96:B96"/>
    <mergeCell ref="A105:AW105"/>
    <mergeCell ref="AF99:AG99"/>
    <mergeCell ref="AD98:AE98"/>
    <mergeCell ref="AH98:AI98"/>
    <mergeCell ref="AF96:AG96"/>
    <mergeCell ref="AL97:AM97"/>
    <mergeCell ref="V104:W104"/>
    <mergeCell ref="AB98:AC98"/>
    <mergeCell ref="V99:W99"/>
    <mergeCell ref="AT117:AU117"/>
    <mergeCell ref="Z116:AA116"/>
    <mergeCell ref="AB117:AC117"/>
    <mergeCell ref="AP117:AQ117"/>
    <mergeCell ref="AF120:AG120"/>
    <mergeCell ref="C119:M119"/>
    <mergeCell ref="X120:Y120"/>
    <mergeCell ref="X117:Y117"/>
    <mergeCell ref="Z117:AA117"/>
    <mergeCell ref="AD119:AE119"/>
    <mergeCell ref="AN125:AO125"/>
    <mergeCell ref="AR127:AS127"/>
    <mergeCell ref="AV127:AW127"/>
    <mergeCell ref="AV126:AW126"/>
    <mergeCell ref="C107:M107"/>
    <mergeCell ref="N107:O107"/>
    <mergeCell ref="AT119:AU119"/>
    <mergeCell ref="T116:U116"/>
    <mergeCell ref="T109:U109"/>
    <mergeCell ref="AR116:AS116"/>
    <mergeCell ref="N117:O117"/>
    <mergeCell ref="A121:AW121"/>
    <mergeCell ref="AL116:AM116"/>
    <mergeCell ref="A116:B116"/>
    <mergeCell ref="C116:M116"/>
    <mergeCell ref="N116:O116"/>
    <mergeCell ref="AN116:AO116"/>
    <mergeCell ref="AR117:AS117"/>
    <mergeCell ref="X116:Y116"/>
    <mergeCell ref="V117:W117"/>
    <mergeCell ref="P120:Q120"/>
    <mergeCell ref="Z120:AA120"/>
    <mergeCell ref="V122:W122"/>
    <mergeCell ref="AV124:AW124"/>
    <mergeCell ref="AN117:AO117"/>
    <mergeCell ref="AF117:AG117"/>
    <mergeCell ref="AD117:AE117"/>
    <mergeCell ref="AL124:AM124"/>
    <mergeCell ref="AJ123:AK123"/>
    <mergeCell ref="AT124:AU124"/>
    <mergeCell ref="R123:S123"/>
    <mergeCell ref="T120:U120"/>
    <mergeCell ref="V120:W120"/>
    <mergeCell ref="R120:S120"/>
    <mergeCell ref="R122:S122"/>
    <mergeCell ref="AB116:AC116"/>
    <mergeCell ref="Z119:AA119"/>
    <mergeCell ref="X122:Y122"/>
    <mergeCell ref="T123:U123"/>
    <mergeCell ref="T122:U122"/>
    <mergeCell ref="AX128:AY128"/>
    <mergeCell ref="AT125:AU125"/>
    <mergeCell ref="AH125:AI125"/>
    <mergeCell ref="AF126:AG126"/>
    <mergeCell ref="AH126:AI126"/>
    <mergeCell ref="AX127:AY127"/>
    <mergeCell ref="AV125:AW125"/>
    <mergeCell ref="AJ125:AK125"/>
    <mergeCell ref="AP128:AQ128"/>
    <mergeCell ref="AT127:AU127"/>
    <mergeCell ref="AV114:AW114"/>
    <mergeCell ref="AJ114:AK114"/>
    <mergeCell ref="AL114:AM114"/>
    <mergeCell ref="AV120:AW120"/>
    <mergeCell ref="AB112:AC112"/>
    <mergeCell ref="AJ117:AK117"/>
    <mergeCell ref="AH117:AI117"/>
    <mergeCell ref="AB113:AC113"/>
    <mergeCell ref="AJ112:AK112"/>
    <mergeCell ref="AD116:AE116"/>
    <mergeCell ref="AV128:AW128"/>
    <mergeCell ref="AR125:AS125"/>
    <mergeCell ref="AF123:AG123"/>
    <mergeCell ref="AF116:AG116"/>
    <mergeCell ref="AT122:AU122"/>
    <mergeCell ref="AN120:AO120"/>
    <mergeCell ref="AT123:AU123"/>
    <mergeCell ref="AJ124:AK124"/>
    <mergeCell ref="AH123:AI123"/>
    <mergeCell ref="AL125:AM125"/>
  </mergeCells>
  <phoneticPr fontId="0" type="noConversion"/>
  <printOptions horizontalCentered="1"/>
  <pageMargins left="0" right="0" top="0.98425196850393704" bottom="0.39370078740157483" header="0" footer="0"/>
  <pageSetup paperSize="9" scale="62" fitToHeight="3" orientation="landscape" r:id="rId1"/>
  <headerFooter alignWithMargins="0"/>
  <rowBreaks count="1" manualBreakCount="1">
    <brk id="37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051</vt:lpstr>
      <vt:lpstr>'051'!Print_Area</vt:lpstr>
    </vt:vector>
  </TitlesOfParts>
  <Company>ул. пр. Уварова 4а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Вайда Тарас Степанович</dc:creator>
  <cp:lastModifiedBy>EMelnikova</cp:lastModifiedBy>
  <cp:lastPrinted>2020-06-22T10:06:06Z</cp:lastPrinted>
  <dcterms:created xsi:type="dcterms:W3CDTF">2000-02-10T13:33:43Z</dcterms:created>
  <dcterms:modified xsi:type="dcterms:W3CDTF">2020-06-22T10:07:27Z</dcterms:modified>
</cp:coreProperties>
</file>