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1160"/>
  </bookViews>
  <sheets>
    <sheet name="073" sheetId="1" r:id="rId1"/>
  </sheets>
  <definedNames>
    <definedName name="_xlnm.Print_Area" localSheetId="0">'073'!$A$1:$AW$213</definedName>
  </definedNames>
  <calcPr calcId="114210"/>
</workbook>
</file>

<file path=xl/calcChain.xml><?xml version="1.0" encoding="utf-8"?>
<calcChain xmlns="http://schemas.openxmlformats.org/spreadsheetml/2006/main">
  <c r="BF104" i="1"/>
  <c r="BE101"/>
  <c r="BE100"/>
  <c r="BD99"/>
  <c r="BD98"/>
  <c r="BC96"/>
  <c r="BC95"/>
  <c r="BC94"/>
  <c r="BC93"/>
  <c r="BB92"/>
  <c r="BB91"/>
  <c r="BB90"/>
  <c r="BB89"/>
  <c r="BA88"/>
  <c r="BA87"/>
  <c r="BA86"/>
  <c r="BA85"/>
  <c r="AZ84"/>
  <c r="AZ82"/>
  <c r="AZ81"/>
  <c r="AZ80"/>
  <c r="AY79"/>
  <c r="AY78"/>
  <c r="AY77"/>
  <c r="AY76"/>
  <c r="AY75"/>
  <c r="AV133"/>
  <c r="BG109"/>
  <c r="X109"/>
  <c r="AF109"/>
  <c r="T109"/>
  <c r="BG108"/>
  <c r="X108"/>
  <c r="AF108"/>
  <c r="T108"/>
  <c r="BG107"/>
  <c r="X107"/>
  <c r="AF107"/>
  <c r="T107"/>
  <c r="BG106"/>
  <c r="X106"/>
  <c r="AF106"/>
  <c r="T106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T74"/>
  <c r="T73"/>
  <c r="X70"/>
  <c r="AF70"/>
  <c r="T70"/>
  <c r="X68"/>
  <c r="AF68"/>
  <c r="T68"/>
  <c r="BG69"/>
  <c r="X69"/>
  <c r="AF69"/>
  <c r="T69"/>
  <c r="BG100"/>
  <c r="AD100"/>
  <c r="Z100"/>
  <c r="X100"/>
  <c r="AF100"/>
  <c r="BG94"/>
  <c r="AD94"/>
  <c r="Z94"/>
  <c r="X94"/>
  <c r="BG93"/>
  <c r="AD93"/>
  <c r="Z93"/>
  <c r="X93"/>
  <c r="BG87"/>
  <c r="AD87"/>
  <c r="Z87"/>
  <c r="X87"/>
  <c r="AF87"/>
  <c r="BG86"/>
  <c r="AD86"/>
  <c r="Z86"/>
  <c r="X86"/>
  <c r="AF86"/>
  <c r="BG85"/>
  <c r="AD85"/>
  <c r="Z85"/>
  <c r="X85"/>
  <c r="AF85"/>
  <c r="Z99"/>
  <c r="AD99"/>
  <c r="Z101"/>
  <c r="AD101"/>
  <c r="Z102"/>
  <c r="AD102"/>
  <c r="Z103"/>
  <c r="AD103"/>
  <c r="Z104"/>
  <c r="AD104"/>
  <c r="Z92"/>
  <c r="AD92"/>
  <c r="X92"/>
  <c r="Z95"/>
  <c r="AD95"/>
  <c r="Z96"/>
  <c r="X96"/>
  <c r="AD96"/>
  <c r="Z97"/>
  <c r="AD97"/>
  <c r="Z98"/>
  <c r="AD98"/>
  <c r="Z82"/>
  <c r="AD82"/>
  <c r="X82"/>
  <c r="Z83"/>
  <c r="AD83"/>
  <c r="Z84"/>
  <c r="AD84"/>
  <c r="X84"/>
  <c r="Z88"/>
  <c r="AD88"/>
  <c r="Z89"/>
  <c r="AD89"/>
  <c r="X89"/>
  <c r="Z90"/>
  <c r="AD90"/>
  <c r="X90"/>
  <c r="Z91"/>
  <c r="AD91"/>
  <c r="X91"/>
  <c r="BG81"/>
  <c r="AD81"/>
  <c r="Z81"/>
  <c r="X81"/>
  <c r="BG80"/>
  <c r="AD80"/>
  <c r="Z80"/>
  <c r="X80"/>
  <c r="BG79"/>
  <c r="AD79"/>
  <c r="Z79"/>
  <c r="BG78"/>
  <c r="AD78"/>
  <c r="Z78"/>
  <c r="X78"/>
  <c r="BG77"/>
  <c r="AD77"/>
  <c r="Z77"/>
  <c r="X77"/>
  <c r="BG76"/>
  <c r="AD76"/>
  <c r="Z76"/>
  <c r="X76"/>
  <c r="BG75"/>
  <c r="AD75"/>
  <c r="Z75"/>
  <c r="X75"/>
  <c r="BG104"/>
  <c r="BG103"/>
  <c r="X103"/>
  <c r="BG102"/>
  <c r="BG101"/>
  <c r="BG99"/>
  <c r="BG98"/>
  <c r="X98"/>
  <c r="BG97"/>
  <c r="BG96"/>
  <c r="BG95"/>
  <c r="BG92"/>
  <c r="BG91"/>
  <c r="BG90"/>
  <c r="BG89"/>
  <c r="BG88"/>
  <c r="X88"/>
  <c r="BG84"/>
  <c r="BG83"/>
  <c r="BG82"/>
  <c r="AF75"/>
  <c r="AF76"/>
  <c r="AF77"/>
  <c r="AF78"/>
  <c r="X79"/>
  <c r="AF79"/>
  <c r="X104"/>
  <c r="X102"/>
  <c r="X101"/>
  <c r="AF101"/>
  <c r="X99"/>
  <c r="X97"/>
  <c r="X83"/>
  <c r="AF83"/>
  <c r="X95"/>
  <c r="AF95"/>
  <c r="AF94"/>
  <c r="AF93"/>
  <c r="AF80"/>
  <c r="AF81"/>
  <c r="AF99"/>
  <c r="AF103"/>
  <c r="AF92"/>
  <c r="AF97"/>
  <c r="AF96"/>
  <c r="AF82"/>
  <c r="AF84"/>
  <c r="AF89"/>
  <c r="AF88"/>
  <c r="AF90"/>
  <c r="AF91"/>
  <c r="AF98"/>
  <c r="AF102"/>
  <c r="AF104"/>
  <c r="BG171"/>
  <c r="BG170"/>
  <c r="BG169"/>
  <c r="BF167"/>
  <c r="BE167"/>
  <c r="BD167"/>
  <c r="BC167"/>
  <c r="BB167"/>
  <c r="BA167"/>
  <c r="AZ167"/>
  <c r="AY167"/>
  <c r="X167"/>
  <c r="AF167"/>
  <c r="BG166"/>
  <c r="BG158"/>
  <c r="BG157"/>
  <c r="AF157"/>
  <c r="AD157"/>
  <c r="AB157"/>
  <c r="Z157"/>
  <c r="BG156"/>
  <c r="X156"/>
  <c r="X157"/>
  <c r="BG155"/>
  <c r="BG154"/>
  <c r="BG153"/>
  <c r="BG152"/>
  <c r="AV152"/>
  <c r="AT152"/>
  <c r="AR152"/>
  <c r="AP152"/>
  <c r="AN152"/>
  <c r="AL152"/>
  <c r="AJ152"/>
  <c r="AH152"/>
  <c r="AD152"/>
  <c r="AB152"/>
  <c r="Z152"/>
  <c r="V152"/>
  <c r="BG151"/>
  <c r="X151"/>
  <c r="AF151"/>
  <c r="T151"/>
  <c r="BG150"/>
  <c r="X150"/>
  <c r="AF150"/>
  <c r="T150"/>
  <c r="BG149"/>
  <c r="X149"/>
  <c r="AF149"/>
  <c r="T149"/>
  <c r="BG148"/>
  <c r="X148"/>
  <c r="AF148"/>
  <c r="T148"/>
  <c r="BG147"/>
  <c r="X147"/>
  <c r="AF147"/>
  <c r="T147"/>
  <c r="BG146"/>
  <c r="X146"/>
  <c r="AF146"/>
  <c r="T146"/>
  <c r="BG145"/>
  <c r="X145"/>
  <c r="AF145"/>
  <c r="T145"/>
  <c r="BG144"/>
  <c r="X144"/>
  <c r="AF144"/>
  <c r="T144"/>
  <c r="BG143"/>
  <c r="X143"/>
  <c r="AF143"/>
  <c r="T143"/>
  <c r="BG142"/>
  <c r="X142"/>
  <c r="AF142"/>
  <c r="T142"/>
  <c r="T152"/>
  <c r="BG141"/>
  <c r="BG140"/>
  <c r="AV140"/>
  <c r="AV153"/>
  <c r="AT140"/>
  <c r="AR140"/>
  <c r="AP140"/>
  <c r="AN140"/>
  <c r="AL140"/>
  <c r="AJ140"/>
  <c r="AH140"/>
  <c r="AD140"/>
  <c r="AB140"/>
  <c r="Z140"/>
  <c r="V140"/>
  <c r="BG139"/>
  <c r="X139"/>
  <c r="AF139"/>
  <c r="T139"/>
  <c r="BG138"/>
  <c r="X138"/>
  <c r="AF138"/>
  <c r="T138"/>
  <c r="BG137"/>
  <c r="X137"/>
  <c r="T137"/>
  <c r="BG136"/>
  <c r="BG135"/>
  <c r="BG134"/>
  <c r="BG133"/>
  <c r="AT133"/>
  <c r="AR133"/>
  <c r="AP133"/>
  <c r="AN133"/>
  <c r="AL133"/>
  <c r="AJ133"/>
  <c r="AH133"/>
  <c r="AD133"/>
  <c r="AB133"/>
  <c r="Z133"/>
  <c r="V133"/>
  <c r="BG132"/>
  <c r="X132"/>
  <c r="AF132"/>
  <c r="T132"/>
  <c r="BG131"/>
  <c r="X131"/>
  <c r="AF131"/>
  <c r="T131"/>
  <c r="BG130"/>
  <c r="X130"/>
  <c r="AF130"/>
  <c r="T130"/>
  <c r="BG129"/>
  <c r="X129"/>
  <c r="AF129"/>
  <c r="T129"/>
  <c r="BG128"/>
  <c r="X128"/>
  <c r="AF128"/>
  <c r="T128"/>
  <c r="BG127"/>
  <c r="X127"/>
  <c r="AF127"/>
  <c r="T127"/>
  <c r="BG126"/>
  <c r="X126"/>
  <c r="AF126"/>
  <c r="T126"/>
  <c r="BG125"/>
  <c r="X125"/>
  <c r="AF125"/>
  <c r="T125"/>
  <c r="BG124"/>
  <c r="X124"/>
  <c r="AF124"/>
  <c r="T124"/>
  <c r="BG123"/>
  <c r="X123"/>
  <c r="AF123"/>
  <c r="T123"/>
  <c r="BG122"/>
  <c r="X122"/>
  <c r="AF122"/>
  <c r="T122"/>
  <c r="BG121"/>
  <c r="X121"/>
  <c r="AF121"/>
  <c r="T121"/>
  <c r="BG120"/>
  <c r="X120"/>
  <c r="AF120"/>
  <c r="T120"/>
  <c r="BG119"/>
  <c r="X119"/>
  <c r="AF119"/>
  <c r="T119"/>
  <c r="BG118"/>
  <c r="X118"/>
  <c r="AF118"/>
  <c r="T118"/>
  <c r="BG117"/>
  <c r="X117"/>
  <c r="AF117"/>
  <c r="T117"/>
  <c r="BG116"/>
  <c r="X116"/>
  <c r="AF116"/>
  <c r="T116"/>
  <c r="BG115"/>
  <c r="X115"/>
  <c r="AF115"/>
  <c r="T115"/>
  <c r="BG114"/>
  <c r="X114"/>
  <c r="AF114"/>
  <c r="T114"/>
  <c r="BG113"/>
  <c r="X113"/>
  <c r="AF113"/>
  <c r="T113"/>
  <c r="BG112"/>
  <c r="X112"/>
  <c r="AF112"/>
  <c r="T112"/>
  <c r="BG111"/>
  <c r="X111"/>
  <c r="AF111"/>
  <c r="T111"/>
  <c r="BG110"/>
  <c r="X110"/>
  <c r="AF110"/>
  <c r="T110"/>
  <c r="BG105"/>
  <c r="X105"/>
  <c r="AF105"/>
  <c r="T105"/>
  <c r="BG74"/>
  <c r="X74"/>
  <c r="AF74"/>
  <c r="BG73"/>
  <c r="X73"/>
  <c r="BG72"/>
  <c r="BG71"/>
  <c r="AV71"/>
  <c r="AT71"/>
  <c r="AR71"/>
  <c r="AP71"/>
  <c r="AN71"/>
  <c r="AL71"/>
  <c r="AL134"/>
  <c r="AJ71"/>
  <c r="AH71"/>
  <c r="AD71"/>
  <c r="AB71"/>
  <c r="AB134"/>
  <c r="Z71"/>
  <c r="V71"/>
  <c r="V134"/>
  <c r="BG70"/>
  <c r="BG68"/>
  <c r="BG67"/>
  <c r="X67"/>
  <c r="AF67"/>
  <c r="T67"/>
  <c r="BG66"/>
  <c r="X66"/>
  <c r="AF66"/>
  <c r="T66"/>
  <c r="BG65"/>
  <c r="X65"/>
  <c r="AF65"/>
  <c r="T65"/>
  <c r="BG64"/>
  <c r="BG63"/>
  <c r="BG62"/>
  <c r="AT134"/>
  <c r="T133"/>
  <c r="AB153"/>
  <c r="AB166"/>
  <c r="AH153"/>
  <c r="AL153"/>
  <c r="AP153"/>
  <c r="AT153"/>
  <c r="AT166"/>
  <c r="T71"/>
  <c r="T134"/>
  <c r="Z134"/>
  <c r="AD134"/>
  <c r="T140"/>
  <c r="AN153"/>
  <c r="BG167"/>
  <c r="BA168"/>
  <c r="BE168"/>
  <c r="AF71"/>
  <c r="AF152"/>
  <c r="X71"/>
  <c r="X152"/>
  <c r="AJ134"/>
  <c r="AN134"/>
  <c r="AR134"/>
  <c r="AV134"/>
  <c r="AV166"/>
  <c r="AH134"/>
  <c r="AP134"/>
  <c r="T153"/>
  <c r="V153"/>
  <c r="V166"/>
  <c r="AJ153"/>
  <c r="AJ166"/>
  <c r="AR153"/>
  <c r="AY168"/>
  <c r="BC168"/>
  <c r="Z153"/>
  <c r="Z166"/>
  <c r="AD153"/>
  <c r="AL166"/>
  <c r="BG168"/>
  <c r="X133"/>
  <c r="X134"/>
  <c r="AF73"/>
  <c r="AF133"/>
  <c r="X140"/>
  <c r="AF137"/>
  <c r="AF140"/>
  <c r="AF153"/>
  <c r="X153"/>
  <c r="T166"/>
  <c r="AH166"/>
  <c r="AP166"/>
  <c r="AD166"/>
  <c r="AF134"/>
  <c r="AF166"/>
  <c r="AR166"/>
  <c r="AN166"/>
  <c r="X166"/>
</calcChain>
</file>

<file path=xl/sharedStrings.xml><?xml version="1.0" encoding="utf-8"?>
<sst xmlns="http://schemas.openxmlformats.org/spreadsheetml/2006/main" count="498" uniqueCount="342">
  <si>
    <t>ЗАТВЕРДЖУЮ</t>
  </si>
  <si>
    <t>М.П.</t>
  </si>
  <si>
    <t xml:space="preserve">МІНІСТЕРСТВО ОСВІТИ І НАУКИ УКРАЇНИ </t>
  </si>
  <si>
    <t>Херсонський державний університет</t>
  </si>
  <si>
    <t>Ректор університету</t>
  </si>
  <si>
    <t>_____________Олександр СПІВАКОВСЬКИЙ</t>
  </si>
  <si>
    <t>Протокол засідання вченої ради ХДУ</t>
  </si>
  <si>
    <t>від "____"_______2020 року №_____</t>
  </si>
  <si>
    <t>Н А В Ч А Л Ь Н И Й   П Л А Н</t>
  </si>
  <si>
    <r>
      <t xml:space="preserve">підготовки </t>
    </r>
    <r>
      <rPr>
        <u/>
        <sz val="14"/>
        <rFont val="Times New Roman"/>
        <family val="1"/>
        <charset val="204"/>
      </rPr>
      <t>бакалавра</t>
    </r>
    <r>
      <rPr>
        <sz val="14"/>
        <rFont val="Times New Roman"/>
        <family val="1"/>
        <charset val="204"/>
      </rPr>
      <t xml:space="preserve">, </t>
    </r>
    <r>
      <rPr>
        <b/>
        <sz val="14"/>
        <rFont val="Times New Roman"/>
        <family val="1"/>
        <charset val="204"/>
      </rPr>
      <t/>
    </r>
  </si>
  <si>
    <r>
      <t xml:space="preserve">форма навчання </t>
    </r>
    <r>
      <rPr>
        <u/>
        <sz val="14"/>
        <rFont val="Times New Roman"/>
        <family val="1"/>
        <charset val="204"/>
      </rPr>
      <t>заочна</t>
    </r>
  </si>
  <si>
    <r>
      <t>Термін навчання: 3</t>
    </r>
    <r>
      <rPr>
        <u/>
        <sz val="14"/>
        <rFont val="Times New Roman"/>
        <family val="1"/>
        <charset val="204"/>
      </rPr>
      <t xml:space="preserve"> роки 10 місяців</t>
    </r>
  </si>
  <si>
    <r>
      <t xml:space="preserve">на основі </t>
    </r>
    <r>
      <rPr>
        <u/>
        <sz val="14"/>
        <rFont val="Times New Roman"/>
        <family val="1"/>
        <charset val="204"/>
      </rPr>
      <t>повної загальної середньої освіти</t>
    </r>
  </si>
  <si>
    <t>І. ГРАФІК ОСВІТНЬОГО ПРОЦЕСУ</t>
  </si>
  <si>
    <t>Курс</t>
  </si>
  <si>
    <t>Вересень</t>
  </si>
  <si>
    <t>Жовтень</t>
  </si>
  <si>
    <t xml:space="preserve">Листопад 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</si>
  <si>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</si>
  <si>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</si>
  <si>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</si>
  <si>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</si>
  <si>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</si>
  <si>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</si>
  <si>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</si>
  <si>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</si>
  <si>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r>
      <t xml:space="preserve">14 </t>
    </r>
    <r>
      <rPr>
        <sz val="11"/>
        <rFont val="Times New Roman"/>
        <family val="1"/>
        <charset val="204"/>
      </rPr>
      <t xml:space="preserve">                      17</t>
    </r>
  </si>
  <si>
    <r>
      <t xml:space="preserve">25   </t>
    </r>
    <r>
      <rPr>
        <sz val="11"/>
        <rFont val="Times New Roman"/>
        <family val="1"/>
        <charset val="204"/>
      </rPr>
      <t>26</t>
    </r>
  </si>
  <si>
    <r>
      <t xml:space="preserve">1 </t>
    </r>
    <r>
      <rPr>
        <sz val="11"/>
        <rFont val="Times New Roman"/>
        <family val="1"/>
        <charset val="204"/>
      </rPr>
      <t xml:space="preserve"> 2</t>
    </r>
  </si>
  <si>
    <r>
      <t xml:space="preserve">7    </t>
    </r>
    <r>
      <rPr>
        <sz val="11"/>
        <rFont val="Times New Roman"/>
        <family val="1"/>
        <charset val="204"/>
      </rPr>
      <t xml:space="preserve">               9</t>
    </r>
  </si>
  <si>
    <t>А</t>
  </si>
  <si>
    <t>Б</t>
  </si>
  <si>
    <t>I</t>
  </si>
  <si>
    <t>Н</t>
  </si>
  <si>
    <t>С</t>
  </si>
  <si>
    <t>II</t>
  </si>
  <si>
    <t>III</t>
  </si>
  <si>
    <t>IV</t>
  </si>
  <si>
    <t>Пв</t>
  </si>
  <si>
    <t>Ап</t>
  </si>
  <si>
    <t>ПОЗНАЧЕННЯ:</t>
  </si>
  <si>
    <t>навчальна сесія</t>
  </si>
  <si>
    <t>*</t>
  </si>
  <si>
    <t>теоретичні заняття проводяться в період сесії у суботу</t>
  </si>
  <si>
    <t>ПРАКТИКА</t>
  </si>
  <si>
    <t xml:space="preserve"> АТЕСТАЦІЯ</t>
  </si>
  <si>
    <t>Назва практики</t>
  </si>
  <si>
    <t>Семестр</t>
  </si>
  <si>
    <t>Назва компонент</t>
  </si>
  <si>
    <t xml:space="preserve">Форма атестації </t>
  </si>
  <si>
    <t>Виробнича</t>
  </si>
  <si>
    <t>ПЛАН ОСВІТНЬОГО ПРОЦЕСУ</t>
  </si>
  <si>
    <t>Шифр за ОПП</t>
  </si>
  <si>
    <t>НАЗВА КОМПОНЕНТИ</t>
  </si>
  <si>
    <t xml:space="preserve">Розподіл за семестрами </t>
  </si>
  <si>
    <t>Кількість кредитів ЄКTС</t>
  </si>
  <si>
    <t>Кількість годин</t>
  </si>
  <si>
    <t xml:space="preserve">Розподіл годин на тиждень за курсами і семестрами </t>
  </si>
  <si>
    <t>Екзамени</t>
  </si>
  <si>
    <t>Заліки</t>
  </si>
  <si>
    <t>Курсові роботи</t>
  </si>
  <si>
    <t>Загальний обсяг</t>
  </si>
  <si>
    <t>аудиторних</t>
  </si>
  <si>
    <t>самостійна робота</t>
  </si>
  <si>
    <t>І курс</t>
  </si>
  <si>
    <t xml:space="preserve">ІІ курс </t>
  </si>
  <si>
    <t xml:space="preserve">ІІІ курс </t>
  </si>
  <si>
    <t>ІV курс</t>
  </si>
  <si>
    <t>Всього</t>
  </si>
  <si>
    <t>у тому числі:</t>
  </si>
  <si>
    <t>семестри</t>
  </si>
  <si>
    <t>лекції</t>
  </si>
  <si>
    <t>лабораторні</t>
  </si>
  <si>
    <t>практичні / семінарські</t>
  </si>
  <si>
    <t>кількість днів в семестрі</t>
  </si>
  <si>
    <t>1. Обов'язкові компоненти освітньої програми</t>
  </si>
  <si>
    <t>Цикл загальної підготовки</t>
  </si>
  <si>
    <t xml:space="preserve">Практична філософія </t>
  </si>
  <si>
    <t>Історія України та української культури</t>
  </si>
  <si>
    <t>1д</t>
  </si>
  <si>
    <t>Українська мова (за професійним спрямуванням)</t>
  </si>
  <si>
    <t>Іноземна мова</t>
  </si>
  <si>
    <t>3д</t>
  </si>
  <si>
    <t>2д</t>
  </si>
  <si>
    <t>Усього</t>
  </si>
  <si>
    <t>Цикл професійної підготовки</t>
  </si>
  <si>
    <t xml:space="preserve">Сучасні інформаційні технології у професійній діяльності </t>
  </si>
  <si>
    <t>Академічна доброчесність</t>
  </si>
  <si>
    <t>Курсові роботи з фахових дисциплін</t>
  </si>
  <si>
    <t>4д, 6д</t>
  </si>
  <si>
    <t>1.3.3.</t>
  </si>
  <si>
    <t>1.3.4.</t>
  </si>
  <si>
    <t>1.3.5.</t>
  </si>
  <si>
    <t>Загальний обсяг:</t>
  </si>
  <si>
    <t>2. Вибіркові компоненти освітньої програми</t>
  </si>
  <si>
    <t>Дисципліна вільного вибору студента***1</t>
  </si>
  <si>
    <t>Дисципліна вільного вибору студента***2</t>
  </si>
  <si>
    <t>5д</t>
  </si>
  <si>
    <t>Дисципліна вільного вибору студента***3</t>
  </si>
  <si>
    <t>7д</t>
  </si>
  <si>
    <t>Дисципліна вільного вибору студента 4</t>
  </si>
  <si>
    <t>Дисципліна вільного вибору студента 5</t>
  </si>
  <si>
    <t>4д</t>
  </si>
  <si>
    <t>Дисципліна вільного вибору студента 6</t>
  </si>
  <si>
    <t>Дисципліна вільного вибору студента 7</t>
  </si>
  <si>
    <t>Дисципліна вільного вибору студента 8</t>
  </si>
  <si>
    <t>6д</t>
  </si>
  <si>
    <t>Дисципліна вільного вибору студента 9</t>
  </si>
  <si>
    <t>Дисципліна вільного вибору студента 10</t>
  </si>
  <si>
    <t xml:space="preserve">7д </t>
  </si>
  <si>
    <t>Дисципліна вільного вибору студента 11</t>
  </si>
  <si>
    <t>Дисципліна вільного вибору студента 12</t>
  </si>
  <si>
    <t>8д</t>
  </si>
  <si>
    <t>Дисципліна вільного вибору студента 13</t>
  </si>
  <si>
    <t>Факультативні курси**</t>
  </si>
  <si>
    <t xml:space="preserve">Фізичне виховання </t>
  </si>
  <si>
    <t>п/к</t>
  </si>
  <si>
    <t xml:space="preserve"> </t>
  </si>
  <si>
    <t xml:space="preserve">Аудиторних годин </t>
  </si>
  <si>
    <t xml:space="preserve">Виробнича практика </t>
  </si>
  <si>
    <t>Атестація здобувачів вищої освіти</t>
  </si>
  <si>
    <t xml:space="preserve">Загальна кількість </t>
  </si>
  <si>
    <t>Кількість екзаменів</t>
  </si>
  <si>
    <t>Кількість заліків</t>
  </si>
  <si>
    <t>Кількість курсових робіт</t>
  </si>
  <si>
    <t xml:space="preserve">Примітка: </t>
  </si>
  <si>
    <t>1.</t>
  </si>
  <si>
    <t>Загальний обсяг вибіркових дисциплін має складати не менше 25% (60 кредитів) від загального обсягу кредитів ЄКТС.</t>
  </si>
  <si>
    <t xml:space="preserve">2. </t>
  </si>
  <si>
    <t>За навчальний рік має викладатися не більше як 16 дисциплін, в число яких входять практики.</t>
  </si>
  <si>
    <t xml:space="preserve">3. </t>
  </si>
  <si>
    <t xml:space="preserve">Навчальні дисципліни мають бути обсягом не менше 3 кредитів. </t>
  </si>
  <si>
    <t xml:space="preserve">4. </t>
  </si>
  <si>
    <t>Кількість аудиторних годин має становити від 1/3 до 1/2 загальної кількості годин, виділених на вивчення дисципліни.</t>
  </si>
  <si>
    <t>5*.</t>
  </si>
  <si>
    <t xml:space="preserve">Курсова робота у сьомому семестрі планується у разі відсутності кваліфікаційної роботи. </t>
  </si>
  <si>
    <t xml:space="preserve">6. </t>
  </si>
  <si>
    <t>Вага загальної кількості дисциплін вибіркової частини, необхідних для отримання кваліфікації за спеціалізацією, має бути від 35 до 40 кредитів.</t>
  </si>
  <si>
    <t>7.</t>
  </si>
  <si>
    <r>
      <t xml:space="preserve">До вибіркової частини дисциплін фахової підготовки можуть відноситися </t>
    </r>
    <r>
      <rPr>
        <b/>
        <sz val="11"/>
        <rFont val="Times New Roman"/>
        <family val="1"/>
        <charset val="204"/>
      </rPr>
      <t>Гостьові курси.</t>
    </r>
  </si>
  <si>
    <t>8.</t>
  </si>
  <si>
    <r>
      <t xml:space="preserve">Червоним кольором виділено години та кредити, які є </t>
    </r>
    <r>
      <rPr>
        <b/>
        <sz val="11"/>
        <rFont val="Times New Roman"/>
        <family val="1"/>
        <charset val="204"/>
      </rPr>
      <t>обов'язковими</t>
    </r>
    <r>
      <rPr>
        <sz val="11"/>
        <rFont val="Times New Roman"/>
        <family val="1"/>
        <charset val="204"/>
      </rPr>
      <t xml:space="preserve">. </t>
    </r>
  </si>
  <si>
    <t>9.</t>
  </si>
  <si>
    <r>
      <t xml:space="preserve">Синім кольором виділено </t>
    </r>
    <r>
      <rPr>
        <b/>
        <sz val="11"/>
        <rFont val="Times New Roman"/>
        <family val="1"/>
        <charset val="204"/>
      </rPr>
      <t>максимальну</t>
    </r>
    <r>
      <rPr>
        <sz val="11"/>
        <rFont val="Times New Roman"/>
        <family val="1"/>
        <charset val="204"/>
      </rPr>
      <t xml:space="preserve"> кількість екзаменів та заліків. </t>
    </r>
  </si>
  <si>
    <t xml:space="preserve">Дисципліни, які викладаються кілька семестрів, можуть мати формою проміжного контролю семестрову оцінку, що буде відбиватися в журналах академічних груп </t>
  </si>
  <si>
    <t xml:space="preserve">та враховуватися під час визначення підсумкової оцінки на заліку або екзамені. </t>
  </si>
  <si>
    <t>Дисципліни вільного вибору студента циклу загальної підготовки плануються тільки в рамках 3, 5, 7 семестрів та обираються із запропонованого переліку.</t>
  </si>
  <si>
    <t>12.</t>
  </si>
  <si>
    <t>Підготовка до атестації здобувачів вищої освіти може мати форму переддипломної практики для ОПП, що передбачає написання кваліфікаційної роботи (наявність програми практики - обов'язкова), та форму оглядових лекцій або консультацій</t>
  </si>
  <si>
    <t xml:space="preserve">для ОПП, що не передбачають написання кваліфікаційної роботи (наявність розкладу, затвердженого в установленому порядку, - обов'язкова). </t>
  </si>
  <si>
    <t>Всі заліки мають бути диференційовані.</t>
  </si>
  <si>
    <t xml:space="preserve">Керівник навчально-методичного відділу </t>
  </si>
  <si>
    <t xml:space="preserve">Галина ПОЛЯКОВА  </t>
  </si>
  <si>
    <t>Провідний фахівець</t>
  </si>
  <si>
    <t>Дисципліни вільного вибору</t>
  </si>
  <si>
    <t>1 семестр</t>
  </si>
  <si>
    <t>2 семестр</t>
  </si>
  <si>
    <t>3 семестр</t>
  </si>
  <si>
    <t>4 семестр</t>
  </si>
  <si>
    <t>Основи власного бізнесу</t>
  </si>
  <si>
    <t>Соціологія праці</t>
  </si>
  <si>
    <t>Соціологія особистості</t>
  </si>
  <si>
    <t>Психологія ділового спілкування</t>
  </si>
  <si>
    <t>Політичні студії</t>
  </si>
  <si>
    <t>Україна в Європі і світі</t>
  </si>
  <si>
    <t>Історія світової культури</t>
  </si>
  <si>
    <t>Економіка природокористування</t>
  </si>
  <si>
    <t>Європейські стандарти захисту</t>
  </si>
  <si>
    <t>прав людини</t>
  </si>
  <si>
    <t>Правописна компетентність</t>
  </si>
  <si>
    <t>сучасного фахівця</t>
  </si>
  <si>
    <t>5 семестр</t>
  </si>
  <si>
    <t>6 семестр</t>
  </si>
  <si>
    <t>7 семестр</t>
  </si>
  <si>
    <t>8 семестр</t>
  </si>
  <si>
    <t>Проректор з навчальної та науково-педагогічної роботи ____________________ Наталія ТЮХТЕНКО</t>
  </si>
  <si>
    <t xml:space="preserve">Факультативний курс з іноземної мови проводиться впродовж всього семестру незалежно від виду навчальної діяльності (теоретичне навчання чи практична підготовка). </t>
  </si>
  <si>
    <r>
      <t xml:space="preserve">Дисципліна </t>
    </r>
    <r>
      <rPr>
        <b/>
        <sz val="11"/>
        <rFont val="Times New Roman"/>
        <family val="1"/>
        <charset val="204"/>
      </rPr>
      <t>"Фізичне виховання"</t>
    </r>
    <r>
      <rPr>
        <sz val="11"/>
        <rFont val="Times New Roman"/>
        <family val="1"/>
        <charset val="204"/>
      </rPr>
      <t xml:space="preserve">є позакредитною і складається з двох частин: як окрема обов'язкова компонента в циклі загальної підготовки та як факультатив. Планується протягом перших чотирьох семестрів </t>
    </r>
  </si>
  <si>
    <t xml:space="preserve">по 1 годині аудиторного навантаження в кожному та у 4 семестрі - диференційований залік (в циклі загальної підготовки).            </t>
  </si>
  <si>
    <r>
      <t xml:space="preserve">Як факультатив </t>
    </r>
    <r>
      <rPr>
        <b/>
        <sz val="11"/>
        <rFont val="Times New Roman"/>
        <family val="1"/>
        <charset val="204"/>
      </rPr>
      <t xml:space="preserve">"Фізичне виховання" </t>
    </r>
    <r>
      <rPr>
        <sz val="11"/>
        <rFont val="Times New Roman"/>
        <family val="1"/>
        <charset val="204"/>
      </rPr>
      <t xml:space="preserve">виставляється з першого по шостий семестр у вигляді секцій. </t>
    </r>
    <r>
      <rPr>
        <b/>
        <sz val="11"/>
        <rFont val="Times New Roman"/>
        <family val="1"/>
        <charset val="204"/>
      </rPr>
      <t xml:space="preserve">Години факультативу не входять до тижневого навантаження. </t>
    </r>
  </si>
  <si>
    <t>10**.</t>
  </si>
  <si>
    <r>
      <rPr>
        <b/>
        <sz val="11"/>
        <rFont val="Times New Roman"/>
        <family val="1"/>
        <charset val="204"/>
      </rPr>
      <t>Факультативні курси</t>
    </r>
    <r>
      <rPr>
        <sz val="11"/>
        <rFont val="Times New Roman"/>
        <family val="1"/>
        <charset val="204"/>
      </rPr>
      <t xml:space="preserve"> у загальне число кредитів ЄКТС не включаються (тобто є позакредитними), не мають форм контролю і не входять в години тижневого навантаження.</t>
    </r>
  </si>
  <si>
    <t>Перелік факультативних курсів може бути розширено.</t>
  </si>
  <si>
    <t>11.</t>
  </si>
  <si>
    <t>13.</t>
  </si>
  <si>
    <t>14***.</t>
  </si>
  <si>
    <t>15.</t>
  </si>
  <si>
    <t xml:space="preserve">16. </t>
  </si>
  <si>
    <t xml:space="preserve">Наталія ШИМЧЕНКО </t>
  </si>
  <si>
    <t>13.03.20.</t>
  </si>
  <si>
    <r>
      <rPr>
        <b/>
        <sz val="14"/>
        <rFont val="Times New Roman"/>
        <family val="1"/>
        <charset val="204"/>
      </rPr>
      <t>за освітньо-професійною програмою</t>
    </r>
    <r>
      <rPr>
        <sz val="14"/>
        <rFont val="Times New Roman"/>
        <family val="1"/>
        <charset val="204"/>
      </rPr>
      <t xml:space="preserve"> "Менеджмент"</t>
    </r>
  </si>
  <si>
    <r>
      <t xml:space="preserve">спеціальності </t>
    </r>
    <r>
      <rPr>
        <u/>
        <sz val="14"/>
        <rFont val="Times New Roman"/>
        <family val="1"/>
        <charset val="204"/>
      </rPr>
      <t>073 Менеджмент ,</t>
    </r>
  </si>
  <si>
    <t xml:space="preserve">спеціалізації </t>
  </si>
  <si>
    <t>галузі знань 07 Управління та адміністрування</t>
  </si>
  <si>
    <r>
      <rPr>
        <b/>
        <sz val="14"/>
        <rFont val="Times New Roman"/>
        <family val="1"/>
        <charset val="204"/>
      </rPr>
      <t>Освітня кваліфікація</t>
    </r>
    <r>
      <rPr>
        <sz val="14"/>
        <rFont val="Times New Roman"/>
        <family val="1"/>
        <charset val="204"/>
      </rPr>
      <t xml:space="preserve">: </t>
    </r>
    <r>
      <rPr>
        <u/>
        <sz val="14"/>
        <rFont val="Times New Roman"/>
        <family val="1"/>
        <charset val="204"/>
      </rPr>
      <t xml:space="preserve">бакалавр </t>
    </r>
  </si>
  <si>
    <t>Професійна кваліфікація не надається</t>
  </si>
  <si>
    <t>Переддипломна практика</t>
  </si>
  <si>
    <t>Кваліфікаційна робота</t>
  </si>
  <si>
    <t>захист</t>
  </si>
  <si>
    <t>ОК 9</t>
  </si>
  <si>
    <t>Теоретична економіка</t>
  </si>
  <si>
    <t>ОК 10</t>
  </si>
  <si>
    <t>Сталий розвиток</t>
  </si>
  <si>
    <t>ОК 11</t>
  </si>
  <si>
    <t>Економіко-математичні методи та моделі у світогосподарських процесах</t>
  </si>
  <si>
    <t>ОК 12</t>
  </si>
  <si>
    <t>Історія економіки та економічної думки</t>
  </si>
  <si>
    <t>ОК 13</t>
  </si>
  <si>
    <t>Професійна етика</t>
  </si>
  <si>
    <t>ОК 14</t>
  </si>
  <si>
    <t>Макроекономіка</t>
  </si>
  <si>
    <t>ОК 15</t>
  </si>
  <si>
    <t>Правове регулювання ведення бізнесу (за профілем спрямування)</t>
  </si>
  <si>
    <t>ОК 16</t>
  </si>
  <si>
    <t>Концептуальний менеджмент</t>
  </si>
  <si>
    <t>ОК 17</t>
  </si>
  <si>
    <t>Менеджмент і адміністрування</t>
  </si>
  <si>
    <t>ОК 18</t>
  </si>
  <si>
    <t>Фінанси, гроші та кредит</t>
  </si>
  <si>
    <t>ОК 19</t>
  </si>
  <si>
    <t>Мікроекономіка</t>
  </si>
  <si>
    <t>ОК 20</t>
  </si>
  <si>
    <t>Маркетинг</t>
  </si>
  <si>
    <t>ОК 21</t>
  </si>
  <si>
    <t>Статистика</t>
  </si>
  <si>
    <t>ОК 22</t>
  </si>
  <si>
    <t>Економіка і фінанси  підприємств</t>
  </si>
  <si>
    <t>ОК 23</t>
  </si>
  <si>
    <t>Виробничий менеджмент</t>
  </si>
  <si>
    <t>ОК 24</t>
  </si>
  <si>
    <t>Податковий менеджмент</t>
  </si>
  <si>
    <t>ОК 25</t>
  </si>
  <si>
    <t>Економіка праці</t>
  </si>
  <si>
    <t>ОК 26</t>
  </si>
  <si>
    <t>Технологія адімінстрування та прийняття рішень у бізнесі</t>
  </si>
  <si>
    <t>ОК 27</t>
  </si>
  <si>
    <t>Бухгалтерський облік та аудит</t>
  </si>
  <si>
    <t>ОК 28</t>
  </si>
  <si>
    <t>Економічний аналіз бізнес-середовища</t>
  </si>
  <si>
    <t>ОК 29</t>
  </si>
  <si>
    <t>Державне та регіональне управління</t>
  </si>
  <si>
    <t>ОК 30</t>
  </si>
  <si>
    <t>Проєктний менеджмент</t>
  </si>
  <si>
    <t>ОК 31</t>
  </si>
  <si>
    <t>Організаційна поведінка</t>
  </si>
  <si>
    <t>ОК 32</t>
  </si>
  <si>
    <t>Лідерство та ділове партнерство</t>
  </si>
  <si>
    <t>ОК 33</t>
  </si>
  <si>
    <t>Управління бізнесом</t>
  </si>
  <si>
    <t>ОК 34</t>
  </si>
  <si>
    <t>Логістика</t>
  </si>
  <si>
    <t>ОК 35</t>
  </si>
  <si>
    <t>Основи управлінького консультування</t>
  </si>
  <si>
    <t>ОК 36</t>
  </si>
  <si>
    <t>Креативний менеджмент</t>
  </si>
  <si>
    <t>ОК 37</t>
  </si>
  <si>
    <t>Менеджмент зовнішньоекономічної діяльністі</t>
  </si>
  <si>
    <t>ОК 38</t>
  </si>
  <si>
    <t>Управління контролінговою дяльністю</t>
  </si>
  <si>
    <t>ОК 7</t>
  </si>
  <si>
    <t>ОК 8</t>
  </si>
  <si>
    <t>ОК 39</t>
  </si>
  <si>
    <t>ВК 1</t>
  </si>
  <si>
    <t>ВК 2</t>
  </si>
  <si>
    <t>ВК 3</t>
  </si>
  <si>
    <t>ВК 4</t>
  </si>
  <si>
    <t>ВК 5</t>
  </si>
  <si>
    <t>ВК 6</t>
  </si>
  <si>
    <t>ВК 7</t>
  </si>
  <si>
    <t>ВК 8</t>
  </si>
  <si>
    <t>ВК 9</t>
  </si>
  <si>
    <t>ВК 10</t>
  </si>
  <si>
    <t>ВК 11</t>
  </si>
  <si>
    <t>ВК 12</t>
  </si>
  <si>
    <t>ВК 13</t>
  </si>
  <si>
    <t>ОК 41</t>
  </si>
  <si>
    <t>ОК 42</t>
  </si>
  <si>
    <t>ОК 43</t>
  </si>
  <si>
    <t>Дисципліна вільного вибору студента 1:</t>
  </si>
  <si>
    <t>Дисципліна вільного вибору студента 5:</t>
  </si>
  <si>
    <t>Менеджмент ризиків</t>
  </si>
  <si>
    <t>Соціальна економіка</t>
  </si>
  <si>
    <t>Дисципліна вільного вибору студента 4:</t>
  </si>
  <si>
    <t>Організація праці менеджера</t>
  </si>
  <si>
    <t>Офісний менеджмент</t>
  </si>
  <si>
    <t>Дисципліна вільного вибору студента 2:</t>
  </si>
  <si>
    <t>Дисципліна вільного вибору студента 8:</t>
  </si>
  <si>
    <t>Дисципліна вільного вибору студента 3:</t>
  </si>
  <si>
    <t>Дисципліна вільного вибору студента 12:</t>
  </si>
  <si>
    <t>за електронним каталогом на віртуальному сайті ХДУ</t>
  </si>
  <si>
    <t>Менеджмент зв’язків із громадськістю</t>
  </si>
  <si>
    <t xml:space="preserve">Управління ефективною командою </t>
  </si>
  <si>
    <t>Організація кадрової безпеки</t>
  </si>
  <si>
    <t>Управління продуктивністю персоналу</t>
  </si>
  <si>
    <t>Дисципліна вільного вибору студента 6:</t>
  </si>
  <si>
    <t>Дисципліна вільного вибору студента 9:</t>
  </si>
  <si>
    <t>Дисципліна вільного вибору студента 10:</t>
  </si>
  <si>
    <t>Дисципліна вільного вибору студента 13:</t>
  </si>
  <si>
    <t>Інвестиційний менеджмент</t>
  </si>
  <si>
    <t>Управління конфліктами</t>
  </si>
  <si>
    <t>Комунікативний менеджмент</t>
  </si>
  <si>
    <t>Управлнінська культура та поведінкак особистості</t>
  </si>
  <si>
    <t>Глобальний менеджмент</t>
  </si>
  <si>
    <t>Конфліктологія</t>
  </si>
  <si>
    <t>Навчання і розвиток персонвалу</t>
  </si>
  <si>
    <t>Економічна діагностика</t>
  </si>
  <si>
    <t>Дисципліна вільного вибору студента 7:</t>
  </si>
  <si>
    <t>Дисципліна вільного вибору студента 11:</t>
  </si>
  <si>
    <t>Ситуаційний менеджмент</t>
  </si>
  <si>
    <t>Управління змінами та інноватика</t>
  </si>
  <si>
    <t xml:space="preserve"> Антикризове управління</t>
  </si>
  <si>
    <t>Управління ціновою політикою</t>
  </si>
  <si>
    <t>Гарант освітньої програми ___________________________________________Світлана ЄВТУХОВА</t>
  </si>
  <si>
    <t>Завідувач кафедри економіки, менеджменту та адміністрування __________________Юлія УШКАРЕНКО</t>
  </si>
  <si>
    <t>Керівник навчально-методичного відділу ______________________________  Галина ПОЛЯКОВА</t>
  </si>
  <si>
    <t>Провідний фахівець навчально-методичного відділу ______________________  Тетяна ЗАЙЦЕВА</t>
  </si>
  <si>
    <t>ОК 1</t>
  </si>
  <si>
    <t>ОК 2</t>
  </si>
  <si>
    <t>ОК 3</t>
  </si>
  <si>
    <t>ОК 4</t>
  </si>
  <si>
    <t>ОК 5</t>
  </si>
  <si>
    <t>Безпека життєдіяльності (безпека життєдіяльності, основи охорони праці та цивільний захист) та екологічна безпека</t>
  </si>
  <si>
    <t>заліково-екзаменаційна сесія (у т.ч. ліквідація академічної заборгованості)</t>
  </si>
  <si>
    <t>атестація здобувачів вищої освіти;</t>
  </si>
  <si>
    <t>П</t>
  </si>
  <si>
    <t>практика:</t>
  </si>
  <si>
    <t xml:space="preserve">виробнича практика, </t>
  </si>
  <si>
    <t>Пн</t>
  </si>
  <si>
    <t>навчальна практика,</t>
  </si>
  <si>
    <t>Дні / Тижні</t>
  </si>
  <si>
    <t xml:space="preserve">Навчальна </t>
  </si>
  <si>
    <t>1день (6 год.)</t>
  </si>
  <si>
    <t>1 день (6 год.)</t>
  </si>
  <si>
    <t>Переддипломна</t>
  </si>
  <si>
    <t>Теоретичні основи фізичного виховання</t>
  </si>
  <si>
    <t>ОК 6</t>
  </si>
  <si>
    <t xml:space="preserve">Навчальна практика </t>
  </si>
  <si>
    <t>4д,6д</t>
  </si>
  <si>
    <t>ОК 40</t>
  </si>
  <si>
    <t xml:space="preserve">переддипломна практика </t>
  </si>
  <si>
    <t>17!!!</t>
  </si>
  <si>
    <t>2д, 4д, 5д, 6д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</si>
</sst>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b/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26" fillId="0" borderId="0"/>
  </cellStyleXfs>
  <cellXfs count="273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2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8" xfId="0" applyFont="1" applyFill="1" applyBorder="1"/>
    <xf numFmtId="0" fontId="10" fillId="0" borderId="11" xfId="0" applyFont="1" applyFill="1" applyBorder="1"/>
    <xf numFmtId="0" fontId="10" fillId="0" borderId="12" xfId="0" applyFont="1" applyFill="1" applyBorder="1"/>
    <xf numFmtId="0" fontId="10" fillId="0" borderId="13" xfId="0" applyFont="1" applyFill="1" applyBorder="1"/>
    <xf numFmtId="0" fontId="10" fillId="0" borderId="0" xfId="0" applyFont="1" applyFill="1"/>
    <xf numFmtId="0" fontId="11" fillId="0" borderId="0" xfId="0" applyFont="1" applyFill="1" applyAlignment="1">
      <alignment horizontal="center" vertical="center"/>
    </xf>
    <xf numFmtId="0" fontId="0" fillId="0" borderId="0" xfId="0" applyFill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vertical="center" textRotation="90" wrapText="1"/>
    </xf>
    <xf numFmtId="0" fontId="13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16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textRotation="90"/>
    </xf>
    <xf numFmtId="0" fontId="8" fillId="0" borderId="16" xfId="0" applyFont="1" applyFill="1" applyBorder="1" applyAlignment="1">
      <alignment horizontal="center" vertical="center" textRotation="90"/>
    </xf>
    <xf numFmtId="0" fontId="8" fillId="0" borderId="14" xfId="0" applyFont="1" applyFill="1" applyBorder="1" applyAlignment="1">
      <alignment horizontal="center" vertical="center" textRotation="90"/>
    </xf>
    <xf numFmtId="0" fontId="8" fillId="0" borderId="14" xfId="0" applyFont="1" applyFill="1" applyBorder="1"/>
    <xf numFmtId="0" fontId="8" fillId="0" borderId="17" xfId="0" applyFont="1" applyFill="1" applyBorder="1" applyAlignment="1">
      <alignment horizontal="center" vertical="center" textRotation="90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/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textRotation="90"/>
    </xf>
    <xf numFmtId="0" fontId="8" fillId="0" borderId="7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18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7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0" fillId="0" borderId="0" xfId="0" applyFont="1" applyFill="1" applyAlignment="1">
      <alignment horizontal="center" vertical="center"/>
    </xf>
    <xf numFmtId="0" fontId="6" fillId="0" borderId="0" xfId="0" applyFont="1" applyFill="1"/>
    <xf numFmtId="0" fontId="18" fillId="0" borderId="0" xfId="0" applyFont="1" applyFill="1"/>
    <xf numFmtId="0" fontId="18" fillId="0" borderId="0" xfId="0" applyFont="1" applyFill="1" applyAlignment="1">
      <alignment horizontal="center" vertical="center"/>
    </xf>
    <xf numFmtId="0" fontId="19" fillId="0" borderId="0" xfId="0" applyFont="1" applyFill="1"/>
    <xf numFmtId="0" fontId="20" fillId="0" borderId="0" xfId="0" applyFont="1" applyFill="1" applyAlignment="1">
      <alignment horizontal="center" vertical="center"/>
    </xf>
    <xf numFmtId="0" fontId="21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8" fillId="2" borderId="1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0" fillId="2" borderId="14" xfId="0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" fillId="3" borderId="0" xfId="0" applyFont="1" applyFill="1"/>
    <xf numFmtId="0" fontId="7" fillId="0" borderId="7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16" fontId="7" fillId="2" borderId="16" xfId="0" applyNumberFormat="1" applyFont="1" applyFill="1" applyBorder="1" applyAlignment="1">
      <alignment horizontal="center" vertical="center"/>
    </xf>
    <xf numFmtId="16" fontId="7" fillId="2" borderId="3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 wrapText="1"/>
    </xf>
    <xf numFmtId="0" fontId="24" fillId="0" borderId="26" xfId="0" applyFont="1" applyFill="1" applyBorder="1"/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textRotation="90"/>
    </xf>
    <xf numFmtId="0" fontId="7" fillId="0" borderId="31" xfId="0" applyFont="1" applyFill="1" applyBorder="1" applyAlignment="1">
      <alignment horizontal="center" textRotation="90"/>
    </xf>
    <xf numFmtId="0" fontId="7" fillId="0" borderId="8" xfId="0" applyFont="1" applyFill="1" applyBorder="1" applyAlignment="1">
      <alignment horizontal="center" textRotation="90"/>
    </xf>
    <xf numFmtId="0" fontId="7" fillId="0" borderId="3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7" fillId="4" borderId="7" xfId="0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0" borderId="16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vertical="center" textRotation="90" wrapText="1"/>
    </xf>
    <xf numFmtId="0" fontId="7" fillId="0" borderId="0" xfId="0" applyFont="1" applyFill="1" applyAlignment="1">
      <alignment horizontal="center" vertical="center" textRotation="90" wrapText="1"/>
    </xf>
    <xf numFmtId="0" fontId="2" fillId="0" borderId="0" xfId="0" applyFont="1" applyFill="1" applyAlignment="1">
      <alignment horizontal="center"/>
    </xf>
    <xf numFmtId="0" fontId="7" fillId="0" borderId="18" xfId="0" applyFont="1" applyFill="1" applyBorder="1" applyAlignment="1">
      <alignment horizontal="center" vertical="center" textRotation="90"/>
    </xf>
    <xf numFmtId="0" fontId="7" fillId="0" borderId="6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 textRotation="90"/>
    </xf>
    <xf numFmtId="0" fontId="7" fillId="0" borderId="19" xfId="0" applyFont="1" applyFill="1" applyBorder="1" applyAlignment="1">
      <alignment horizontal="center" vertical="center" textRotation="90"/>
    </xf>
    <xf numFmtId="0" fontId="7" fillId="0" borderId="20" xfId="0" applyFont="1" applyFill="1" applyBorder="1" applyAlignment="1">
      <alignment horizontal="center" vertical="center" textRotation="90"/>
    </xf>
    <xf numFmtId="0" fontId="7" fillId="0" borderId="10" xfId="0" applyFont="1" applyFill="1" applyBorder="1" applyAlignment="1">
      <alignment horizontal="center" vertical="center" textRotation="90"/>
    </xf>
    <xf numFmtId="0" fontId="7" fillId="0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0" borderId="18" xfId="0" applyFont="1" applyFill="1" applyBorder="1" applyAlignment="1">
      <alignment horizontal="center" vertical="center" textRotation="90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19" xfId="0" applyFont="1" applyFill="1" applyBorder="1" applyAlignment="1">
      <alignment horizontal="center" vertical="center" textRotation="90" wrapText="1"/>
    </xf>
    <xf numFmtId="0" fontId="7" fillId="0" borderId="20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6" fontId="7" fillId="0" borderId="16" xfId="0" applyNumberFormat="1" applyFont="1" applyFill="1" applyBorder="1" applyAlignment="1">
      <alignment horizontal="center" vertical="center"/>
    </xf>
    <xf numFmtId="16" fontId="7" fillId="0" borderId="3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</cellXfs>
  <cellStyles count="3">
    <cellStyle name="Normal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9525</xdr:colOff>
      <xdr:row>370</xdr:row>
      <xdr:rowOff>0</xdr:rowOff>
    </xdr:from>
    <xdr:to>
      <xdr:col>47</xdr:col>
      <xdr:colOff>9525</xdr:colOff>
      <xdr:row>370</xdr:row>
      <xdr:rowOff>0</xdr:rowOff>
    </xdr:to>
    <xdr:sp macro="" textlink="">
      <xdr:nvSpPr>
        <xdr:cNvPr id="1025" name="Line 4"/>
        <xdr:cNvSpPr>
          <a:spLocks noChangeShapeType="1"/>
        </xdr:cNvSpPr>
      </xdr:nvSpPr>
      <xdr:spPr bwMode="auto">
        <a:xfrm>
          <a:off x="11953875" y="7533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9525</xdr:colOff>
      <xdr:row>370</xdr:row>
      <xdr:rowOff>0</xdr:rowOff>
    </xdr:from>
    <xdr:to>
      <xdr:col>47</xdr:col>
      <xdr:colOff>9525</xdr:colOff>
      <xdr:row>370</xdr:row>
      <xdr:rowOff>0</xdr:rowOff>
    </xdr:to>
    <xdr:sp macro="" textlink="">
      <xdr:nvSpPr>
        <xdr:cNvPr id="1026" name="Line 19"/>
        <xdr:cNvSpPr>
          <a:spLocks noChangeShapeType="1"/>
        </xdr:cNvSpPr>
      </xdr:nvSpPr>
      <xdr:spPr bwMode="auto">
        <a:xfrm>
          <a:off x="11953875" y="7533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9525</xdr:colOff>
      <xdr:row>370</xdr:row>
      <xdr:rowOff>0</xdr:rowOff>
    </xdr:from>
    <xdr:to>
      <xdr:col>47</xdr:col>
      <xdr:colOff>9525</xdr:colOff>
      <xdr:row>370</xdr:row>
      <xdr:rowOff>0</xdr:rowOff>
    </xdr:to>
    <xdr:sp macro="" textlink="">
      <xdr:nvSpPr>
        <xdr:cNvPr id="1027" name="Line 20"/>
        <xdr:cNvSpPr>
          <a:spLocks noChangeShapeType="1"/>
        </xdr:cNvSpPr>
      </xdr:nvSpPr>
      <xdr:spPr bwMode="auto">
        <a:xfrm>
          <a:off x="11953875" y="7533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9525</xdr:colOff>
      <xdr:row>275</xdr:row>
      <xdr:rowOff>0</xdr:rowOff>
    </xdr:from>
    <xdr:to>
      <xdr:col>47</xdr:col>
      <xdr:colOff>9525</xdr:colOff>
      <xdr:row>275</xdr:row>
      <xdr:rowOff>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11953875" y="5428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9525</xdr:colOff>
      <xdr:row>275</xdr:row>
      <xdr:rowOff>0</xdr:rowOff>
    </xdr:from>
    <xdr:to>
      <xdr:col>47</xdr:col>
      <xdr:colOff>9525</xdr:colOff>
      <xdr:row>275</xdr:row>
      <xdr:rowOff>0</xdr:rowOff>
    </xdr:to>
    <xdr:sp macro="" textlink="">
      <xdr:nvSpPr>
        <xdr:cNvPr id="1029" name="Line 19"/>
        <xdr:cNvSpPr>
          <a:spLocks noChangeShapeType="1"/>
        </xdr:cNvSpPr>
      </xdr:nvSpPr>
      <xdr:spPr bwMode="auto">
        <a:xfrm>
          <a:off x="11953875" y="5428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9525</xdr:colOff>
      <xdr:row>275</xdr:row>
      <xdr:rowOff>0</xdr:rowOff>
    </xdr:from>
    <xdr:to>
      <xdr:col>47</xdr:col>
      <xdr:colOff>9525</xdr:colOff>
      <xdr:row>275</xdr:row>
      <xdr:rowOff>0</xdr:rowOff>
    </xdr:to>
    <xdr:sp macro="" textlink="">
      <xdr:nvSpPr>
        <xdr:cNvPr id="1030" name="Line 20"/>
        <xdr:cNvSpPr>
          <a:spLocks noChangeShapeType="1"/>
        </xdr:cNvSpPr>
      </xdr:nvSpPr>
      <xdr:spPr bwMode="auto">
        <a:xfrm>
          <a:off x="11953875" y="5428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P480"/>
  <sheetViews>
    <sheetView tabSelected="1" topLeftCell="A200" zoomScale="80" zoomScaleNormal="80" workbookViewId="0">
      <selection activeCell="AP214" sqref="AP214"/>
    </sheetView>
  </sheetViews>
  <sheetFormatPr defaultRowHeight="15"/>
  <cols>
    <col min="1" max="1" width="4.7109375" style="36" customWidth="1"/>
    <col min="2" max="2" width="4.140625" style="36" customWidth="1"/>
    <col min="3" max="4" width="3.28515625" style="36" customWidth="1"/>
    <col min="5" max="5" width="4.28515625" style="36" customWidth="1"/>
    <col min="6" max="6" width="3.7109375" style="36" customWidth="1"/>
    <col min="7" max="7" width="4.140625" style="36" customWidth="1"/>
    <col min="8" max="8" width="3.85546875" style="36" customWidth="1"/>
    <col min="9" max="9" width="3.42578125" style="36" customWidth="1"/>
    <col min="10" max="10" width="4" style="36" customWidth="1"/>
    <col min="11" max="12" width="3.42578125" style="36" customWidth="1"/>
    <col min="13" max="13" width="4.28515625" style="36" customWidth="1"/>
    <col min="14" max="15" width="3.7109375" style="36" customWidth="1"/>
    <col min="16" max="16" width="3.5703125" style="36" customWidth="1"/>
    <col min="17" max="17" width="3.28515625" style="36" customWidth="1"/>
    <col min="18" max="18" width="3.42578125" style="36" customWidth="1"/>
    <col min="19" max="19" width="5" style="36" customWidth="1"/>
    <col min="20" max="20" width="3.7109375" style="36" customWidth="1"/>
    <col min="21" max="21" width="3.85546875" style="36" customWidth="1"/>
    <col min="22" max="22" width="3.28515625" style="36" customWidth="1"/>
    <col min="23" max="23" width="5" style="36" customWidth="1"/>
    <col min="24" max="24" width="3.7109375" style="36" customWidth="1"/>
    <col min="25" max="25" width="3.28515625" style="36" customWidth="1"/>
    <col min="26" max="30" width="3.42578125" style="36" customWidth="1"/>
    <col min="31" max="32" width="3.7109375" style="36" customWidth="1"/>
    <col min="33" max="33" width="3.42578125" style="36" customWidth="1"/>
    <col min="34" max="34" width="5.7109375" style="36" customWidth="1"/>
    <col min="35" max="35" width="3.85546875" style="36" customWidth="1"/>
    <col min="36" max="36" width="4" style="36" customWidth="1"/>
    <col min="37" max="37" width="3.42578125" style="36" customWidth="1"/>
    <col min="38" max="38" width="4.85546875" style="36" customWidth="1"/>
    <col min="39" max="39" width="3.85546875" style="36" customWidth="1"/>
    <col min="40" max="40" width="4.140625" style="36" customWidth="1"/>
    <col min="41" max="41" width="3.85546875" style="36" customWidth="1"/>
    <col min="42" max="42" width="4.28515625" style="36" customWidth="1"/>
    <col min="43" max="43" width="3.85546875" style="36" customWidth="1"/>
    <col min="44" max="44" width="3.5703125" style="36" customWidth="1"/>
    <col min="45" max="45" width="3.42578125" style="36" customWidth="1"/>
    <col min="46" max="46" width="3.28515625" style="36" customWidth="1"/>
    <col min="47" max="47" width="3.42578125" style="36" customWidth="1"/>
    <col min="48" max="48" width="3.85546875" style="36" customWidth="1"/>
    <col min="49" max="49" width="3.42578125" style="36" customWidth="1"/>
    <col min="50" max="50" width="0.42578125" style="36" hidden="1" customWidth="1"/>
    <col min="51" max="59" width="6.42578125" style="35" customWidth="1"/>
    <col min="60" max="60" width="9.140625" style="35"/>
    <col min="61" max="16384" width="9.140625" style="36"/>
  </cols>
  <sheetData>
    <row r="1" spans="2:68" s="2" customFormat="1" ht="18" customHeight="1">
      <c r="B1" s="1"/>
      <c r="C1" s="1"/>
      <c r="D1" s="1"/>
      <c r="E1" s="1"/>
      <c r="F1" s="1"/>
      <c r="G1" s="1"/>
      <c r="H1" s="1"/>
      <c r="I1" s="1"/>
      <c r="J1" s="1"/>
      <c r="L1" s="1"/>
      <c r="M1" s="1"/>
      <c r="O1" s="1"/>
      <c r="R1" s="2" t="s">
        <v>2</v>
      </c>
      <c r="AD1" s="3"/>
      <c r="AG1" s="3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2:68" s="2" customFormat="1" ht="11.2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AD2" s="3"/>
      <c r="AF2" s="1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2:68" s="2" customFormat="1" ht="18" customHeight="1">
      <c r="B3" s="128"/>
      <c r="C3" s="1"/>
      <c r="D3" s="1"/>
      <c r="E3" s="1"/>
      <c r="F3" s="1"/>
      <c r="G3" s="1"/>
      <c r="H3" s="1"/>
      <c r="I3" s="1"/>
      <c r="J3" s="1"/>
      <c r="K3" s="1"/>
      <c r="M3" s="1"/>
      <c r="N3" s="1"/>
      <c r="O3" s="1"/>
      <c r="X3" s="5" t="s">
        <v>3</v>
      </c>
      <c r="AD3" s="3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2:68" s="2" customFormat="1" ht="12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2:68" s="2" customFormat="1" ht="18" customHeight="1">
      <c r="AF5" s="1" t="s">
        <v>0</v>
      </c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2:68" s="2" customFormat="1" ht="18" customHeight="1">
      <c r="AF6" s="2" t="s">
        <v>4</v>
      </c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2:68" s="2" customFormat="1" ht="20.25" customHeight="1">
      <c r="AF7" s="6" t="s">
        <v>5</v>
      </c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Y7" s="4"/>
      <c r="AZ7" s="4"/>
      <c r="BA7" s="4"/>
      <c r="BB7" s="4"/>
      <c r="BC7" s="4"/>
      <c r="BD7" s="4"/>
      <c r="BE7" s="4"/>
      <c r="BF7" s="4"/>
      <c r="BG7" s="4"/>
      <c r="BH7" s="4"/>
    </row>
    <row r="8" spans="2:68" s="2" customFormat="1" ht="18" customHeight="1">
      <c r="AF8" s="7" t="s">
        <v>6</v>
      </c>
      <c r="AY8" s="4"/>
      <c r="AZ8" s="4"/>
      <c r="BA8" s="4"/>
      <c r="BB8" s="4"/>
      <c r="BC8" s="4"/>
      <c r="BD8" s="4"/>
      <c r="BE8" s="4"/>
      <c r="BF8" s="4"/>
      <c r="BG8" s="4"/>
      <c r="BH8" s="4"/>
    </row>
    <row r="9" spans="2:68" s="2" customFormat="1" ht="21.75" customHeight="1">
      <c r="AF9" s="2" t="s">
        <v>7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2:68" s="2" customFormat="1" ht="18.75">
      <c r="AF10" s="2" t="s">
        <v>1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2:68" s="2" customFormat="1" ht="18.75"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2:68" s="2" customFormat="1" ht="18.75"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2:68" s="2" customFormat="1" ht="18" customHeight="1">
      <c r="X13" s="8" t="s">
        <v>8</v>
      </c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2:68" s="2" customFormat="1" ht="9.75" customHeight="1">
      <c r="R14" s="8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2:68" s="2" customFormat="1" ht="16.5" customHeight="1">
      <c r="B15" s="2" t="s">
        <v>190</v>
      </c>
      <c r="R15" s="8"/>
      <c r="AY15" s="4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</row>
    <row r="16" spans="2:68" s="2" customFormat="1" ht="21" customHeight="1">
      <c r="B16" s="1" t="s">
        <v>9</v>
      </c>
      <c r="R16" s="8"/>
      <c r="AF16" s="6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s="2" customFormat="1" ht="18" customHeight="1">
      <c r="B17" s="1" t="s">
        <v>191</v>
      </c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s="2" customFormat="1" ht="18" customHeight="1">
      <c r="B18" s="1" t="s">
        <v>192</v>
      </c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1:60" s="2" customFormat="1" ht="18" customHeight="1">
      <c r="B19" s="1" t="s">
        <v>193</v>
      </c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s="2" customFormat="1" ht="15.75" customHeight="1">
      <c r="B20" s="1" t="s">
        <v>10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s="2" customFormat="1" ht="13.5" customHeight="1">
      <c r="R21" s="8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s="2" customFormat="1" ht="21.75" customHeight="1">
      <c r="B22" s="6" t="s">
        <v>194</v>
      </c>
      <c r="R22" s="8"/>
      <c r="AF22" s="10" t="s">
        <v>11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s="2" customFormat="1" ht="13.5" customHeight="1">
      <c r="B23" s="6"/>
      <c r="R23" s="8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s="2" customFormat="1" ht="13.5" customHeight="1">
      <c r="B24" s="11" t="s">
        <v>195</v>
      </c>
      <c r="R24" s="8"/>
      <c r="AF24" s="6" t="s">
        <v>12</v>
      </c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s="2" customFormat="1" ht="13.5" customHeight="1">
      <c r="R25" s="8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s="2" customFormat="1" ht="19.5" customHeight="1">
      <c r="Y26" s="12" t="s">
        <v>13</v>
      </c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s="2" customFormat="1" ht="13.5" customHeight="1">
      <c r="Y27" s="12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s="15" customFormat="1" ht="11.25" customHeight="1">
      <c r="A28" s="181" t="s">
        <v>14</v>
      </c>
      <c r="B28" s="175" t="s">
        <v>15</v>
      </c>
      <c r="C28" s="176"/>
      <c r="D28" s="176"/>
      <c r="E28" s="176"/>
      <c r="F28" s="177"/>
      <c r="G28" s="175" t="s">
        <v>16</v>
      </c>
      <c r="H28" s="176"/>
      <c r="I28" s="176"/>
      <c r="J28" s="177"/>
      <c r="K28" s="175" t="s">
        <v>17</v>
      </c>
      <c r="L28" s="176"/>
      <c r="M28" s="176"/>
      <c r="N28" s="177"/>
      <c r="O28" s="175" t="s">
        <v>18</v>
      </c>
      <c r="P28" s="176"/>
      <c r="Q28" s="176"/>
      <c r="R28" s="176"/>
      <c r="S28" s="175" t="s">
        <v>19</v>
      </c>
      <c r="T28" s="176"/>
      <c r="U28" s="176"/>
      <c r="V28" s="176"/>
      <c r="W28" s="184"/>
      <c r="X28" s="180" t="s">
        <v>20</v>
      </c>
      <c r="Y28" s="176"/>
      <c r="Z28" s="176"/>
      <c r="AA28" s="177"/>
      <c r="AB28" s="175" t="s">
        <v>21</v>
      </c>
      <c r="AC28" s="176"/>
      <c r="AD28" s="176"/>
      <c r="AE28" s="176"/>
      <c r="AF28" s="177"/>
      <c r="AG28" s="175" t="s">
        <v>22</v>
      </c>
      <c r="AH28" s="176"/>
      <c r="AI28" s="176"/>
      <c r="AJ28" s="177"/>
      <c r="AK28" s="175" t="s">
        <v>23</v>
      </c>
      <c r="AL28" s="176"/>
      <c r="AM28" s="176"/>
      <c r="AN28" s="177"/>
      <c r="AO28" s="175" t="s">
        <v>24</v>
      </c>
      <c r="AP28" s="176"/>
      <c r="AQ28" s="176"/>
      <c r="AR28" s="176"/>
      <c r="AS28" s="175" t="s">
        <v>25</v>
      </c>
      <c r="AT28" s="176"/>
      <c r="AU28" s="176"/>
      <c r="AV28" s="176"/>
      <c r="AW28" s="177"/>
      <c r="AX28" s="13"/>
      <c r="AY28" s="14"/>
      <c r="AZ28" s="14"/>
      <c r="BA28" s="14"/>
      <c r="BB28" s="14"/>
      <c r="BC28" s="14"/>
      <c r="BD28" s="14"/>
      <c r="BE28" s="14"/>
      <c r="BF28" s="14"/>
      <c r="BG28" s="14"/>
      <c r="BH28" s="14"/>
    </row>
    <row r="29" spans="1:60" s="15" customFormat="1">
      <c r="A29" s="182"/>
      <c r="B29" s="16">
        <v>1</v>
      </c>
      <c r="C29" s="16">
        <v>2</v>
      </c>
      <c r="D29" s="16">
        <v>3</v>
      </c>
      <c r="E29" s="16">
        <v>4</v>
      </c>
      <c r="F29" s="16">
        <v>5</v>
      </c>
      <c r="G29" s="16">
        <v>6</v>
      </c>
      <c r="H29" s="16">
        <v>7</v>
      </c>
      <c r="I29" s="17">
        <v>8</v>
      </c>
      <c r="J29" s="18">
        <v>9</v>
      </c>
      <c r="K29" s="16">
        <v>10</v>
      </c>
      <c r="L29" s="16">
        <v>11</v>
      </c>
      <c r="M29" s="16">
        <v>12</v>
      </c>
      <c r="N29" s="16">
        <v>13</v>
      </c>
      <c r="O29" s="16">
        <v>14</v>
      </c>
      <c r="P29" s="16">
        <v>15</v>
      </c>
      <c r="Q29" s="16">
        <v>16</v>
      </c>
      <c r="R29" s="16">
        <v>17</v>
      </c>
      <c r="S29" s="16">
        <v>18</v>
      </c>
      <c r="T29" s="16">
        <v>19</v>
      </c>
      <c r="U29" s="16">
        <v>20</v>
      </c>
      <c r="V29" s="16">
        <v>21</v>
      </c>
      <c r="W29" s="17">
        <v>22</v>
      </c>
      <c r="X29" s="18">
        <v>23</v>
      </c>
      <c r="Y29" s="16">
        <v>24</v>
      </c>
      <c r="Z29" s="16">
        <v>25</v>
      </c>
      <c r="AA29" s="16">
        <v>26</v>
      </c>
      <c r="AB29" s="16">
        <v>27</v>
      </c>
      <c r="AC29" s="16">
        <v>28</v>
      </c>
      <c r="AD29" s="16">
        <v>29</v>
      </c>
      <c r="AE29" s="17">
        <v>30</v>
      </c>
      <c r="AF29" s="18">
        <v>31</v>
      </c>
      <c r="AG29" s="16">
        <v>32</v>
      </c>
      <c r="AH29" s="16">
        <v>33</v>
      </c>
      <c r="AI29" s="16">
        <v>34</v>
      </c>
      <c r="AJ29" s="16">
        <v>35</v>
      </c>
      <c r="AK29" s="16">
        <v>36</v>
      </c>
      <c r="AL29" s="16">
        <v>37</v>
      </c>
      <c r="AM29" s="16">
        <v>38</v>
      </c>
      <c r="AN29" s="16">
        <v>39</v>
      </c>
      <c r="AO29" s="16">
        <v>40</v>
      </c>
      <c r="AP29" s="16">
        <v>41</v>
      </c>
      <c r="AQ29" s="16">
        <v>42</v>
      </c>
      <c r="AR29" s="16">
        <v>43</v>
      </c>
      <c r="AS29" s="16">
        <v>44</v>
      </c>
      <c r="AT29" s="16">
        <v>45</v>
      </c>
      <c r="AU29" s="16">
        <v>46</v>
      </c>
      <c r="AV29" s="16">
        <v>47</v>
      </c>
      <c r="AW29" s="16">
        <v>48</v>
      </c>
      <c r="AX29" s="19"/>
      <c r="AY29" s="14"/>
      <c r="AZ29" s="14"/>
      <c r="BA29" s="14"/>
      <c r="BB29" s="14"/>
      <c r="BC29" s="14"/>
      <c r="BD29" s="14"/>
      <c r="BE29" s="14"/>
      <c r="BF29" s="14"/>
      <c r="BG29" s="14"/>
      <c r="BH29" s="14"/>
    </row>
    <row r="30" spans="1:60" s="15" customFormat="1">
      <c r="A30" s="182"/>
      <c r="B30" s="20">
        <v>31</v>
      </c>
      <c r="C30" s="20">
        <v>7</v>
      </c>
      <c r="D30" s="20">
        <v>14</v>
      </c>
      <c r="E30" s="20">
        <v>21</v>
      </c>
      <c r="F30" s="20">
        <v>28</v>
      </c>
      <c r="G30" s="20">
        <v>5</v>
      </c>
      <c r="H30" s="20">
        <v>12</v>
      </c>
      <c r="I30" s="21">
        <v>19</v>
      </c>
      <c r="J30" s="22">
        <v>26</v>
      </c>
      <c r="K30" s="20">
        <v>2</v>
      </c>
      <c r="L30" s="20">
        <v>9</v>
      </c>
      <c r="M30" s="20">
        <v>16</v>
      </c>
      <c r="N30" s="20">
        <v>23</v>
      </c>
      <c r="O30" s="20">
        <v>30</v>
      </c>
      <c r="P30" s="20">
        <v>7</v>
      </c>
      <c r="Q30" s="20">
        <v>14</v>
      </c>
      <c r="R30" s="20">
        <v>21</v>
      </c>
      <c r="S30" s="20">
        <v>28</v>
      </c>
      <c r="T30" s="20">
        <v>4</v>
      </c>
      <c r="U30" s="20">
        <v>11</v>
      </c>
      <c r="V30" s="20">
        <v>18</v>
      </c>
      <c r="W30" s="21">
        <v>25</v>
      </c>
      <c r="X30" s="22">
        <v>1</v>
      </c>
      <c r="Y30" s="20">
        <v>8</v>
      </c>
      <c r="Z30" s="20">
        <v>15</v>
      </c>
      <c r="AA30" s="20">
        <v>22</v>
      </c>
      <c r="AB30" s="20">
        <v>1</v>
      </c>
      <c r="AC30" s="23">
        <v>8</v>
      </c>
      <c r="AD30" s="20">
        <v>15</v>
      </c>
      <c r="AE30" s="21">
        <v>22</v>
      </c>
      <c r="AF30" s="22">
        <v>29</v>
      </c>
      <c r="AG30" s="20">
        <v>5</v>
      </c>
      <c r="AH30" s="20">
        <v>12</v>
      </c>
      <c r="AI30" s="20">
        <v>19</v>
      </c>
      <c r="AJ30" s="20">
        <v>26</v>
      </c>
      <c r="AK30" s="23">
        <v>3</v>
      </c>
      <c r="AL30" s="23">
        <v>10</v>
      </c>
      <c r="AM30" s="20">
        <v>17</v>
      </c>
      <c r="AN30" s="20">
        <v>24</v>
      </c>
      <c r="AO30" s="20">
        <v>31</v>
      </c>
      <c r="AP30" s="20">
        <v>7</v>
      </c>
      <c r="AQ30" s="20">
        <v>14</v>
      </c>
      <c r="AR30" s="23">
        <v>21</v>
      </c>
      <c r="AS30" s="23">
        <v>28</v>
      </c>
      <c r="AT30" s="20">
        <v>5</v>
      </c>
      <c r="AU30" s="20">
        <v>12</v>
      </c>
      <c r="AV30" s="20">
        <v>19</v>
      </c>
      <c r="AW30" s="20">
        <v>26</v>
      </c>
      <c r="AX30" s="24"/>
      <c r="AY30" s="25"/>
      <c r="AZ30" s="14"/>
      <c r="BA30" s="14"/>
      <c r="BB30" s="14"/>
      <c r="BC30" s="14"/>
      <c r="BD30" s="14"/>
      <c r="BE30" s="14"/>
      <c r="BF30" s="14"/>
      <c r="BG30" s="14"/>
      <c r="BH30" s="14"/>
    </row>
    <row r="31" spans="1:60" s="15" customFormat="1" ht="31.5" customHeight="1">
      <c r="A31" s="183"/>
      <c r="B31" s="26">
        <v>5</v>
      </c>
      <c r="C31" s="26">
        <v>12</v>
      </c>
      <c r="D31" s="26">
        <v>19</v>
      </c>
      <c r="E31" s="26">
        <v>26</v>
      </c>
      <c r="F31" s="26">
        <v>3</v>
      </c>
      <c r="G31" s="26">
        <v>10</v>
      </c>
      <c r="H31" s="27" t="s">
        <v>26</v>
      </c>
      <c r="I31" s="28">
        <v>24</v>
      </c>
      <c r="J31" s="29">
        <v>31</v>
      </c>
      <c r="K31" s="26">
        <v>7</v>
      </c>
      <c r="L31" s="26">
        <v>14</v>
      </c>
      <c r="M31" s="26">
        <v>21</v>
      </c>
      <c r="N31" s="26">
        <v>28</v>
      </c>
      <c r="O31" s="26">
        <v>5</v>
      </c>
      <c r="P31" s="26">
        <v>12</v>
      </c>
      <c r="Q31" s="26">
        <v>19</v>
      </c>
      <c r="R31" s="27" t="s">
        <v>27</v>
      </c>
      <c r="S31" s="27" t="s">
        <v>28</v>
      </c>
      <c r="T31" s="27" t="s">
        <v>29</v>
      </c>
      <c r="U31" s="26">
        <v>16</v>
      </c>
      <c r="V31" s="26">
        <v>23</v>
      </c>
      <c r="W31" s="28">
        <v>30</v>
      </c>
      <c r="X31" s="29">
        <v>6</v>
      </c>
      <c r="Y31" s="26">
        <v>13</v>
      </c>
      <c r="Z31" s="26">
        <v>20</v>
      </c>
      <c r="AA31" s="26">
        <v>27</v>
      </c>
      <c r="AB31" s="26">
        <v>6</v>
      </c>
      <c r="AC31" s="26">
        <v>13</v>
      </c>
      <c r="AD31" s="26">
        <v>20</v>
      </c>
      <c r="AE31" s="28">
        <v>27</v>
      </c>
      <c r="AF31" s="29">
        <v>3</v>
      </c>
      <c r="AG31" s="26">
        <v>10</v>
      </c>
      <c r="AH31" s="26">
        <v>17</v>
      </c>
      <c r="AI31" s="26">
        <v>24</v>
      </c>
      <c r="AJ31" s="27">
        <v>1</v>
      </c>
      <c r="AK31" s="26">
        <v>8</v>
      </c>
      <c r="AL31" s="26">
        <v>15</v>
      </c>
      <c r="AM31" s="26">
        <v>22</v>
      </c>
      <c r="AN31" s="26">
        <v>29</v>
      </c>
      <c r="AO31" s="26">
        <v>5</v>
      </c>
      <c r="AP31" s="26">
        <v>12</v>
      </c>
      <c r="AQ31" s="26">
        <v>19</v>
      </c>
      <c r="AR31" s="26">
        <v>26</v>
      </c>
      <c r="AS31" s="26">
        <v>3</v>
      </c>
      <c r="AT31" s="26">
        <v>10</v>
      </c>
      <c r="AU31" s="26">
        <v>17</v>
      </c>
      <c r="AV31" s="26">
        <v>24</v>
      </c>
      <c r="AW31" s="26">
        <v>31</v>
      </c>
      <c r="AX31" s="13"/>
      <c r="AY31" s="14"/>
      <c r="AZ31" s="14"/>
      <c r="BA31" s="14"/>
      <c r="BB31" s="14"/>
      <c r="BC31" s="14"/>
      <c r="BD31" s="14"/>
      <c r="BE31" s="14"/>
      <c r="BF31" s="14"/>
      <c r="BG31" s="14"/>
      <c r="BH31" s="14"/>
    </row>
    <row r="32" spans="1:60" ht="15" customHeight="1">
      <c r="A32" s="30"/>
      <c r="B32" s="31" t="s">
        <v>30</v>
      </c>
      <c r="C32" s="31" t="s">
        <v>31</v>
      </c>
      <c r="D32" s="31" t="s">
        <v>30</v>
      </c>
      <c r="E32" s="31" t="s">
        <v>31</v>
      </c>
      <c r="F32" s="31" t="s">
        <v>30</v>
      </c>
      <c r="G32" s="31" t="s">
        <v>31</v>
      </c>
      <c r="H32" s="31" t="s">
        <v>30</v>
      </c>
      <c r="I32" s="31" t="s">
        <v>31</v>
      </c>
      <c r="J32" s="31" t="s">
        <v>30</v>
      </c>
      <c r="K32" s="31" t="s">
        <v>31</v>
      </c>
      <c r="L32" s="31" t="s">
        <v>30</v>
      </c>
      <c r="M32" s="31" t="s">
        <v>31</v>
      </c>
      <c r="N32" s="31" t="s">
        <v>30</v>
      </c>
      <c r="O32" s="31" t="s">
        <v>31</v>
      </c>
      <c r="P32" s="31" t="s">
        <v>30</v>
      </c>
      <c r="Q32" s="31" t="s">
        <v>31</v>
      </c>
      <c r="R32" s="31" t="s">
        <v>30</v>
      </c>
      <c r="S32" s="31" t="s">
        <v>31</v>
      </c>
      <c r="T32" s="31" t="s">
        <v>30</v>
      </c>
      <c r="U32" s="31" t="s">
        <v>31</v>
      </c>
      <c r="V32" s="31" t="s">
        <v>30</v>
      </c>
      <c r="W32" s="32" t="s">
        <v>31</v>
      </c>
      <c r="X32" s="33" t="s">
        <v>30</v>
      </c>
      <c r="Y32" s="31" t="s">
        <v>31</v>
      </c>
      <c r="Z32" s="31" t="s">
        <v>30</v>
      </c>
      <c r="AA32" s="31" t="s">
        <v>31</v>
      </c>
      <c r="AB32" s="31" t="s">
        <v>30</v>
      </c>
      <c r="AC32" s="31" t="s">
        <v>31</v>
      </c>
      <c r="AD32" s="31" t="s">
        <v>30</v>
      </c>
      <c r="AE32" s="31" t="s">
        <v>31</v>
      </c>
      <c r="AF32" s="31" t="s">
        <v>30</v>
      </c>
      <c r="AG32" s="31" t="s">
        <v>31</v>
      </c>
      <c r="AH32" s="31" t="s">
        <v>30</v>
      </c>
      <c r="AI32" s="31" t="s">
        <v>31</v>
      </c>
      <c r="AJ32" s="31" t="s">
        <v>30</v>
      </c>
      <c r="AK32" s="31" t="s">
        <v>31</v>
      </c>
      <c r="AL32" s="31" t="s">
        <v>30</v>
      </c>
      <c r="AM32" s="31" t="s">
        <v>31</v>
      </c>
      <c r="AN32" s="31" t="s">
        <v>30</v>
      </c>
      <c r="AO32" s="31" t="s">
        <v>31</v>
      </c>
      <c r="AP32" s="31" t="s">
        <v>30</v>
      </c>
      <c r="AQ32" s="31" t="s">
        <v>31</v>
      </c>
      <c r="AR32" s="31" t="s">
        <v>30</v>
      </c>
      <c r="AS32" s="31" t="s">
        <v>31</v>
      </c>
      <c r="AT32" s="31" t="s">
        <v>30</v>
      </c>
      <c r="AU32" s="31" t="s">
        <v>31</v>
      </c>
      <c r="AV32" s="31" t="s">
        <v>30</v>
      </c>
      <c r="AW32" s="31" t="s">
        <v>31</v>
      </c>
      <c r="AX32" s="34"/>
    </row>
    <row r="33" spans="1:60" s="38" customFormat="1" ht="15" customHeight="1">
      <c r="A33" s="173" t="s">
        <v>32</v>
      </c>
      <c r="B33" s="167"/>
      <c r="C33" s="167"/>
      <c r="D33" s="167"/>
      <c r="E33" s="167" t="s">
        <v>33</v>
      </c>
      <c r="F33" s="106" t="s">
        <v>33</v>
      </c>
      <c r="G33" s="167"/>
      <c r="H33" s="167"/>
      <c r="I33" s="169"/>
      <c r="J33" s="171"/>
      <c r="K33" s="167"/>
      <c r="L33" s="167"/>
      <c r="M33" s="167"/>
      <c r="N33" s="167"/>
      <c r="O33" s="167"/>
      <c r="P33" s="167" t="s">
        <v>34</v>
      </c>
      <c r="Q33" s="167"/>
      <c r="R33" s="167"/>
      <c r="S33" s="167"/>
      <c r="T33" s="167"/>
      <c r="U33" s="167"/>
      <c r="V33" s="167"/>
      <c r="W33" s="167"/>
      <c r="X33" s="178"/>
      <c r="Y33" s="167"/>
      <c r="Z33" s="167"/>
      <c r="AA33" s="167" t="s">
        <v>33</v>
      </c>
      <c r="AB33" s="106" t="s">
        <v>33</v>
      </c>
      <c r="AC33" s="167"/>
      <c r="AD33" s="167"/>
      <c r="AE33" s="169"/>
      <c r="AF33" s="171"/>
      <c r="AG33" s="167"/>
      <c r="AH33" s="167" t="s">
        <v>34</v>
      </c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>
        <v>30</v>
      </c>
      <c r="AV33" s="167">
        <v>15</v>
      </c>
      <c r="AW33" s="167">
        <v>15</v>
      </c>
      <c r="AX33" s="37"/>
      <c r="AY33" s="14"/>
      <c r="AZ33" s="14"/>
      <c r="BA33" s="14"/>
      <c r="BB33" s="14"/>
      <c r="BC33" s="14"/>
      <c r="BD33" s="14"/>
      <c r="BE33" s="14"/>
      <c r="BF33" s="14"/>
      <c r="BG33" s="14"/>
      <c r="BH33" s="14"/>
    </row>
    <row r="34" spans="1:60" s="38" customFormat="1" ht="15" customHeight="1">
      <c r="A34" s="174"/>
      <c r="B34" s="168"/>
      <c r="C34" s="168"/>
      <c r="D34" s="168"/>
      <c r="E34" s="168"/>
      <c r="F34" s="108"/>
      <c r="G34" s="168"/>
      <c r="H34" s="168"/>
      <c r="I34" s="170"/>
      <c r="J34" s="172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79"/>
      <c r="Y34" s="168"/>
      <c r="Z34" s="168"/>
      <c r="AA34" s="168"/>
      <c r="AB34" s="108"/>
      <c r="AC34" s="168"/>
      <c r="AD34" s="168"/>
      <c r="AE34" s="170"/>
      <c r="AF34" s="172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37"/>
      <c r="AY34" s="14"/>
      <c r="AZ34" s="14"/>
      <c r="BA34" s="14"/>
      <c r="BB34" s="14"/>
      <c r="BC34" s="14"/>
      <c r="BD34" s="14"/>
      <c r="BE34" s="14"/>
      <c r="BF34" s="14"/>
      <c r="BG34" s="14"/>
      <c r="BH34" s="14"/>
    </row>
    <row r="35" spans="1:60" s="38" customFormat="1" ht="15" customHeight="1">
      <c r="A35" s="173" t="s">
        <v>35</v>
      </c>
      <c r="B35" s="167"/>
      <c r="C35" s="167"/>
      <c r="D35" s="167"/>
      <c r="E35" s="167"/>
      <c r="F35" s="167" t="s">
        <v>33</v>
      </c>
      <c r="G35" s="106" t="s">
        <v>33</v>
      </c>
      <c r="H35" s="167"/>
      <c r="I35" s="169"/>
      <c r="J35" s="171"/>
      <c r="K35" s="167"/>
      <c r="L35" s="167"/>
      <c r="M35" s="167"/>
      <c r="N35" s="167"/>
      <c r="O35" s="167"/>
      <c r="P35" s="167" t="s">
        <v>34</v>
      </c>
      <c r="Q35" s="167"/>
      <c r="R35" s="167"/>
      <c r="S35" s="167"/>
      <c r="T35" s="167"/>
      <c r="U35" s="167"/>
      <c r="V35" s="167"/>
      <c r="W35" s="167"/>
      <c r="X35" s="178"/>
      <c r="Y35" s="167"/>
      <c r="Z35" s="167"/>
      <c r="AA35" s="167" t="s">
        <v>33</v>
      </c>
      <c r="AB35" s="106" t="s">
        <v>33</v>
      </c>
      <c r="AC35" s="167"/>
      <c r="AD35" s="167"/>
      <c r="AE35" s="169"/>
      <c r="AF35" s="171"/>
      <c r="AG35" s="167"/>
      <c r="AH35" s="167" t="s">
        <v>34</v>
      </c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>
        <v>30</v>
      </c>
      <c r="AV35" s="167">
        <v>15</v>
      </c>
      <c r="AW35" s="167">
        <v>15</v>
      </c>
      <c r="AX35" s="37"/>
      <c r="AY35" s="14"/>
      <c r="AZ35" s="14"/>
      <c r="BA35" s="14"/>
      <c r="BB35" s="14"/>
      <c r="BC35" s="14"/>
      <c r="BD35" s="14"/>
      <c r="BE35" s="14"/>
      <c r="BF35" s="14"/>
      <c r="BG35" s="14"/>
      <c r="BH35" s="14"/>
    </row>
    <row r="36" spans="1:60" s="38" customFormat="1" ht="15" customHeight="1">
      <c r="A36" s="174"/>
      <c r="B36" s="168"/>
      <c r="C36" s="168"/>
      <c r="D36" s="168"/>
      <c r="E36" s="168"/>
      <c r="F36" s="168"/>
      <c r="G36" s="108"/>
      <c r="H36" s="168"/>
      <c r="I36" s="170"/>
      <c r="J36" s="172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79"/>
      <c r="Y36" s="168"/>
      <c r="Z36" s="168"/>
      <c r="AA36" s="168"/>
      <c r="AB36" s="108"/>
      <c r="AC36" s="168"/>
      <c r="AD36" s="168"/>
      <c r="AE36" s="170"/>
      <c r="AF36" s="172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37"/>
      <c r="AY36" s="14"/>
      <c r="AZ36" s="14"/>
      <c r="BA36" s="14"/>
      <c r="BB36" s="14"/>
      <c r="BC36" s="14"/>
      <c r="BD36" s="14"/>
      <c r="BE36" s="14"/>
      <c r="BF36" s="14"/>
      <c r="BG36" s="14"/>
      <c r="BH36" s="14"/>
    </row>
    <row r="37" spans="1:60" s="38" customFormat="1" ht="15" customHeight="1">
      <c r="A37" s="173" t="s">
        <v>36</v>
      </c>
      <c r="B37" s="167"/>
      <c r="C37" s="167"/>
      <c r="D37" s="167"/>
      <c r="E37" s="167"/>
      <c r="F37" s="167"/>
      <c r="G37" s="167" t="s">
        <v>33</v>
      </c>
      <c r="H37" s="167" t="s">
        <v>33</v>
      </c>
      <c r="I37" s="169"/>
      <c r="J37" s="171"/>
      <c r="K37" s="167"/>
      <c r="L37" s="167"/>
      <c r="M37" s="167" t="s">
        <v>34</v>
      </c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78"/>
      <c r="Y37" s="167"/>
      <c r="Z37" s="167"/>
      <c r="AA37" s="167"/>
      <c r="AB37" s="167"/>
      <c r="AC37" s="167" t="s">
        <v>33</v>
      </c>
      <c r="AD37" s="167" t="s">
        <v>33</v>
      </c>
      <c r="AE37" s="109" t="s">
        <v>33</v>
      </c>
      <c r="AF37" s="171"/>
      <c r="AG37" s="167"/>
      <c r="AH37" s="167"/>
      <c r="AI37" s="167"/>
      <c r="AJ37" s="167"/>
      <c r="AK37" s="167"/>
      <c r="AL37" s="167"/>
      <c r="AM37" s="167" t="s">
        <v>34</v>
      </c>
      <c r="AN37" s="167"/>
      <c r="AO37" s="167"/>
      <c r="AP37" s="167"/>
      <c r="AQ37" s="167"/>
      <c r="AR37" s="167"/>
      <c r="AS37" s="167"/>
      <c r="AT37" s="167"/>
      <c r="AU37" s="167">
        <v>40</v>
      </c>
      <c r="AV37" s="167">
        <v>18</v>
      </c>
      <c r="AW37" s="167">
        <v>22</v>
      </c>
      <c r="AX37" s="37"/>
      <c r="AY37" s="14"/>
      <c r="AZ37" s="14"/>
      <c r="BA37" s="14"/>
      <c r="BB37" s="14"/>
      <c r="BC37" s="14"/>
      <c r="BD37" s="14"/>
      <c r="BE37" s="14"/>
      <c r="BF37" s="14"/>
      <c r="BG37" s="14"/>
      <c r="BH37" s="14"/>
    </row>
    <row r="38" spans="1:60" s="38" customFormat="1" ht="15" customHeight="1">
      <c r="A38" s="174"/>
      <c r="B38" s="168"/>
      <c r="C38" s="168"/>
      <c r="D38" s="168"/>
      <c r="E38" s="168"/>
      <c r="F38" s="168"/>
      <c r="G38" s="168"/>
      <c r="H38" s="168"/>
      <c r="I38" s="170"/>
      <c r="J38" s="172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79"/>
      <c r="Y38" s="168"/>
      <c r="Z38" s="168"/>
      <c r="AA38" s="168"/>
      <c r="AB38" s="168"/>
      <c r="AC38" s="168"/>
      <c r="AD38" s="168"/>
      <c r="AE38" s="110"/>
      <c r="AF38" s="172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37"/>
      <c r="AY38" s="14"/>
      <c r="AZ38" s="14"/>
      <c r="BA38" s="14"/>
      <c r="BB38" s="14"/>
      <c r="BC38" s="14"/>
      <c r="BD38" s="14"/>
      <c r="BE38" s="14"/>
      <c r="BF38" s="14"/>
      <c r="BG38" s="14"/>
      <c r="BH38" s="14"/>
    </row>
    <row r="39" spans="1:60" s="38" customFormat="1" ht="24" customHeight="1">
      <c r="A39" s="173" t="s">
        <v>37</v>
      </c>
      <c r="B39" s="167"/>
      <c r="C39" s="167"/>
      <c r="D39" s="167"/>
      <c r="E39" s="167"/>
      <c r="F39" s="167"/>
      <c r="G39" s="167" t="s">
        <v>33</v>
      </c>
      <c r="H39" s="167" t="s">
        <v>33</v>
      </c>
      <c r="I39" s="169" t="s">
        <v>33</v>
      </c>
      <c r="J39" s="171" t="s">
        <v>117</v>
      </c>
      <c r="K39" s="167"/>
      <c r="L39" s="167"/>
      <c r="M39" s="167"/>
      <c r="N39" s="167" t="s">
        <v>34</v>
      </c>
      <c r="O39" s="167"/>
      <c r="P39" s="167"/>
      <c r="Q39" s="167"/>
      <c r="R39" s="167"/>
      <c r="S39" s="167"/>
      <c r="T39" s="167"/>
      <c r="U39" s="167"/>
      <c r="V39" s="167"/>
      <c r="W39" s="167"/>
      <c r="X39" s="178"/>
      <c r="Y39" s="167"/>
      <c r="Z39" s="167" t="s">
        <v>33</v>
      </c>
      <c r="AA39" s="106" t="s">
        <v>33</v>
      </c>
      <c r="AB39" s="167" t="s">
        <v>38</v>
      </c>
      <c r="AC39" s="167" t="s">
        <v>38</v>
      </c>
      <c r="AD39" s="167" t="s">
        <v>38</v>
      </c>
      <c r="AE39" s="169" t="s">
        <v>38</v>
      </c>
      <c r="AF39" s="167"/>
      <c r="AG39" s="167" t="s">
        <v>34</v>
      </c>
      <c r="AH39" s="167"/>
      <c r="AI39" s="167"/>
      <c r="AJ39" s="167"/>
      <c r="AK39" s="167"/>
      <c r="AL39" s="167"/>
      <c r="AM39" s="167"/>
      <c r="AN39" s="167"/>
      <c r="AO39" s="186" t="s">
        <v>39</v>
      </c>
      <c r="AP39" s="167" t="s">
        <v>30</v>
      </c>
      <c r="AQ39" s="167" t="s">
        <v>30</v>
      </c>
      <c r="AR39" s="167" t="s">
        <v>30</v>
      </c>
      <c r="AS39" s="167"/>
      <c r="AT39" s="167"/>
      <c r="AU39" s="167">
        <v>40</v>
      </c>
      <c r="AV39" s="167">
        <v>24</v>
      </c>
      <c r="AW39" s="167">
        <v>16</v>
      </c>
      <c r="AX39" s="37"/>
      <c r="AY39" s="14"/>
      <c r="AZ39" s="14"/>
      <c r="BA39" s="14"/>
      <c r="BB39" s="14"/>
      <c r="BC39" s="14"/>
      <c r="BD39" s="14"/>
      <c r="BE39" s="14"/>
      <c r="BF39" s="14"/>
      <c r="BG39" s="14"/>
      <c r="BH39" s="14"/>
    </row>
    <row r="40" spans="1:60" s="38" customFormat="1" ht="24.75" customHeight="1">
      <c r="A40" s="174"/>
      <c r="B40" s="168"/>
      <c r="C40" s="168"/>
      <c r="D40" s="168"/>
      <c r="E40" s="168"/>
      <c r="F40" s="168"/>
      <c r="G40" s="168"/>
      <c r="H40" s="168"/>
      <c r="I40" s="170"/>
      <c r="J40" s="172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79"/>
      <c r="Y40" s="168"/>
      <c r="Z40" s="168"/>
      <c r="AA40" s="108"/>
      <c r="AB40" s="168"/>
      <c r="AC40" s="168"/>
      <c r="AD40" s="168"/>
      <c r="AE40" s="170"/>
      <c r="AF40" s="168"/>
      <c r="AG40" s="168"/>
      <c r="AH40" s="168"/>
      <c r="AI40" s="168"/>
      <c r="AJ40" s="168"/>
      <c r="AK40" s="168"/>
      <c r="AL40" s="168"/>
      <c r="AM40" s="168"/>
      <c r="AN40" s="168"/>
      <c r="AO40" s="187"/>
      <c r="AP40" s="168"/>
      <c r="AQ40" s="168"/>
      <c r="AR40" s="168"/>
      <c r="AS40" s="168"/>
      <c r="AT40" s="168"/>
      <c r="AU40" s="168"/>
      <c r="AV40" s="168"/>
      <c r="AW40" s="168"/>
      <c r="AX40" s="37"/>
      <c r="AY40" s="14"/>
      <c r="AZ40" s="14"/>
      <c r="BA40" s="14"/>
      <c r="BB40" s="14"/>
      <c r="BC40" s="14"/>
      <c r="BD40" s="14"/>
      <c r="BE40" s="14"/>
      <c r="BF40" s="14"/>
      <c r="BG40" s="14"/>
      <c r="BH40" s="14"/>
    </row>
    <row r="41" spans="1:60" s="2" customFormat="1" ht="14.25" customHeight="1">
      <c r="Y41" s="12"/>
      <c r="AY41" s="4"/>
      <c r="AZ41" s="4"/>
      <c r="BA41" s="4"/>
      <c r="BB41" s="4"/>
      <c r="BC41" s="4"/>
      <c r="BD41" s="4"/>
      <c r="BE41" s="4"/>
      <c r="BF41" s="4"/>
      <c r="BG41" s="4"/>
      <c r="BH41" s="4"/>
    </row>
    <row r="42" spans="1:60" s="2" customFormat="1" ht="47.25" customHeight="1">
      <c r="A42" s="111" t="s">
        <v>40</v>
      </c>
      <c r="B42" s="111"/>
      <c r="C42" s="39"/>
      <c r="D42" s="112"/>
      <c r="E42" s="112"/>
      <c r="F42" s="113" t="s">
        <v>33</v>
      </c>
      <c r="G42" s="39" t="s">
        <v>41</v>
      </c>
      <c r="H42" s="111"/>
      <c r="I42" s="112"/>
      <c r="J42" s="112"/>
      <c r="K42" s="112"/>
      <c r="L42" s="112"/>
      <c r="M42" s="112"/>
      <c r="N42" s="107" t="s">
        <v>34</v>
      </c>
      <c r="O42" s="114" t="s">
        <v>322</v>
      </c>
      <c r="P42" s="111"/>
      <c r="Q42" s="112"/>
      <c r="R42" s="112"/>
      <c r="S42" s="112"/>
      <c r="T42" s="112"/>
      <c r="U42" s="114"/>
      <c r="V42" s="111"/>
      <c r="W42" s="111"/>
      <c r="X42" s="111"/>
      <c r="Y42" s="112"/>
      <c r="Z42" s="112"/>
      <c r="AA42" s="112"/>
      <c r="AB42" s="112"/>
      <c r="AC42" s="112"/>
      <c r="AD42" s="112"/>
      <c r="AE42" s="112"/>
      <c r="AF42" s="112"/>
      <c r="AG42" s="115" t="s">
        <v>42</v>
      </c>
      <c r="AH42" s="114" t="s">
        <v>43</v>
      </c>
      <c r="AI42" s="112"/>
      <c r="AJ42" s="112"/>
      <c r="AK42" s="116"/>
      <c r="AL42" s="116"/>
      <c r="AM42" s="112"/>
      <c r="AN42" s="112"/>
      <c r="AO42" s="111"/>
      <c r="AP42" s="111"/>
      <c r="AQ42" s="111"/>
      <c r="AR42" s="111"/>
      <c r="AS42" s="111"/>
      <c r="AY42" s="4"/>
      <c r="AZ42" s="4"/>
      <c r="BA42" s="4"/>
      <c r="BB42" s="4"/>
      <c r="BC42" s="4"/>
      <c r="BD42" s="4"/>
      <c r="BE42" s="4"/>
      <c r="BF42" s="4"/>
      <c r="BG42" s="4"/>
      <c r="BH42" s="4"/>
    </row>
    <row r="43" spans="1:60" s="2" customFormat="1" ht="35.25" customHeight="1">
      <c r="A43" s="116"/>
      <c r="B43" s="112"/>
      <c r="C43" s="112"/>
      <c r="D43" s="112"/>
      <c r="E43" s="112"/>
      <c r="F43" s="107" t="s">
        <v>30</v>
      </c>
      <c r="G43" s="193" t="s">
        <v>323</v>
      </c>
      <c r="H43" s="193"/>
      <c r="I43" s="193"/>
      <c r="J43" s="193"/>
      <c r="K43" s="193"/>
      <c r="L43" s="193"/>
      <c r="M43" s="193"/>
      <c r="N43" s="115" t="s">
        <v>324</v>
      </c>
      <c r="O43" s="114" t="s">
        <v>325</v>
      </c>
      <c r="P43" s="112"/>
      <c r="Q43" s="112"/>
      <c r="R43" s="107" t="s">
        <v>38</v>
      </c>
      <c r="S43" s="114" t="s">
        <v>326</v>
      </c>
      <c r="T43" s="112"/>
      <c r="U43" s="112"/>
      <c r="V43" s="112"/>
      <c r="W43" s="112"/>
      <c r="X43" s="112"/>
      <c r="Y43" s="112"/>
      <c r="Z43" s="115" t="s">
        <v>327</v>
      </c>
      <c r="AA43" s="114" t="s">
        <v>328</v>
      </c>
      <c r="AB43" s="112"/>
      <c r="AC43" s="112"/>
      <c r="AD43" s="116"/>
      <c r="AE43" s="112"/>
      <c r="AF43" s="112"/>
      <c r="AG43" s="107" t="s">
        <v>39</v>
      </c>
      <c r="AH43" s="194" t="s">
        <v>339</v>
      </c>
      <c r="AI43" s="195"/>
      <c r="AJ43" s="195"/>
      <c r="AK43" s="195"/>
      <c r="AL43" s="195"/>
      <c r="AM43" s="195"/>
      <c r="AN43" s="195"/>
      <c r="AO43" s="195"/>
      <c r="AP43" s="111"/>
      <c r="AQ43" s="111"/>
      <c r="AR43" s="111"/>
      <c r="AS43" s="111"/>
      <c r="AY43" s="4"/>
      <c r="AZ43" s="4"/>
      <c r="BA43" s="4"/>
      <c r="BB43" s="4"/>
      <c r="BC43" s="4"/>
      <c r="BD43" s="4"/>
      <c r="BE43" s="4"/>
      <c r="BF43" s="4"/>
      <c r="BG43" s="4"/>
      <c r="BH43" s="4"/>
    </row>
    <row r="44" spans="1:60" s="2" customFormat="1" ht="14.25" customHeight="1">
      <c r="Y44" s="12"/>
      <c r="AY44" s="4"/>
      <c r="AZ44" s="4"/>
      <c r="BA44" s="4"/>
      <c r="BB44" s="4"/>
      <c r="BC44" s="4"/>
      <c r="BD44" s="4"/>
      <c r="BE44" s="4"/>
      <c r="BF44" s="4"/>
      <c r="BG44" s="4"/>
      <c r="BH44" s="4"/>
    </row>
    <row r="45" spans="1:60" s="15" customFormat="1" ht="15.75" customHeight="1">
      <c r="A45" s="40"/>
      <c r="B45" s="13"/>
      <c r="C45" s="13"/>
      <c r="D45" s="13"/>
      <c r="E45" s="13"/>
      <c r="F45" s="13"/>
      <c r="G45" s="41"/>
      <c r="H45" s="41"/>
      <c r="I45" s="41"/>
      <c r="J45" s="41"/>
      <c r="K45" s="41"/>
      <c r="L45" s="41"/>
      <c r="M45" s="41"/>
      <c r="N45" s="40"/>
      <c r="O45" s="39"/>
      <c r="P45" s="13"/>
      <c r="Q45" s="13"/>
      <c r="R45" s="13"/>
      <c r="S45" s="39"/>
      <c r="T45" s="13"/>
      <c r="U45" s="13"/>
      <c r="V45" s="13"/>
      <c r="W45" s="13"/>
      <c r="X45" s="13"/>
      <c r="Y45" s="13"/>
      <c r="Z45" s="40"/>
      <c r="AA45" s="39"/>
      <c r="AB45" s="13"/>
      <c r="AC45" s="13"/>
      <c r="AD45" s="40"/>
      <c r="AE45" s="13"/>
      <c r="AF45" s="13"/>
      <c r="AG45" s="13"/>
      <c r="AH45" s="40"/>
      <c r="AI45" s="39"/>
      <c r="AJ45" s="13"/>
      <c r="AK45" s="13"/>
      <c r="AL45" s="40"/>
      <c r="AM45" s="13"/>
      <c r="AN45" s="13"/>
      <c r="AO45" s="13"/>
      <c r="AP45" s="41"/>
      <c r="AQ45" s="41"/>
      <c r="AR45" s="41"/>
      <c r="AS45" s="41"/>
      <c r="AT45" s="41"/>
      <c r="AU45" s="13"/>
      <c r="AV45" s="13"/>
      <c r="AW45" s="13"/>
      <c r="AX45" s="13"/>
      <c r="AY45" s="14"/>
      <c r="AZ45" s="14"/>
      <c r="BA45" s="14"/>
      <c r="BB45" s="14"/>
      <c r="BC45" s="14"/>
      <c r="BD45" s="14"/>
      <c r="BE45" s="14"/>
      <c r="BF45" s="14"/>
      <c r="BG45" s="14"/>
      <c r="BH45" s="14"/>
    </row>
    <row r="46" spans="1:60" s="15" customFormat="1" ht="23.25" customHeight="1">
      <c r="A46" s="11"/>
      <c r="C46" s="13"/>
      <c r="D46" s="13"/>
      <c r="E46" s="13"/>
      <c r="F46" s="13"/>
      <c r="G46" s="39"/>
      <c r="H46" s="13"/>
      <c r="I46" s="13"/>
      <c r="J46" s="13"/>
      <c r="K46" s="13"/>
      <c r="L46" s="13"/>
      <c r="M46" s="13"/>
      <c r="N46" s="13"/>
      <c r="O46" s="39"/>
      <c r="P46" s="13"/>
      <c r="Q46" s="13"/>
      <c r="R46" s="13"/>
      <c r="T46" s="11" t="s">
        <v>44</v>
      </c>
      <c r="V46" s="13"/>
      <c r="W46" s="13"/>
      <c r="X46" s="13"/>
      <c r="Y46" s="13"/>
      <c r="Z46" s="39"/>
      <c r="AA46" s="13"/>
      <c r="AB46" s="13"/>
      <c r="AC46" s="13"/>
      <c r="AD46" s="13"/>
      <c r="AE46" s="13"/>
      <c r="AF46" s="13"/>
      <c r="AG46" s="11" t="s">
        <v>45</v>
      </c>
      <c r="AH46" s="39"/>
      <c r="AI46" s="13"/>
      <c r="AJ46" s="13"/>
      <c r="AK46" s="40"/>
      <c r="AL46" s="13"/>
      <c r="AM46" s="13"/>
      <c r="AN46" s="13"/>
      <c r="AO46" s="40"/>
      <c r="AP46" s="39"/>
      <c r="AQ46" s="13"/>
      <c r="AR46" s="13"/>
      <c r="AS46" s="40"/>
      <c r="AT46" s="40"/>
      <c r="AU46" s="13"/>
      <c r="AV46" s="13"/>
      <c r="AW46" s="13"/>
      <c r="AX46" s="13"/>
      <c r="AY46" s="14"/>
      <c r="AZ46" s="14"/>
      <c r="BA46" s="14"/>
      <c r="BB46" s="14"/>
      <c r="BC46" s="14"/>
      <c r="BD46" s="14"/>
      <c r="BE46" s="14"/>
      <c r="BF46" s="14"/>
      <c r="BG46" s="14"/>
      <c r="BH46" s="14"/>
    </row>
    <row r="47" spans="1:60" s="15" customFormat="1" ht="111.75" customHeight="1">
      <c r="A47" s="203"/>
      <c r="B47" s="203"/>
      <c r="C47" s="203"/>
      <c r="D47" s="203"/>
      <c r="E47" s="203"/>
      <c r="F47" s="203"/>
      <c r="G47" s="203"/>
      <c r="H47" s="203"/>
      <c r="I47" s="202"/>
      <c r="J47" s="202"/>
      <c r="K47" s="203"/>
      <c r="L47" s="203"/>
      <c r="M47" s="203"/>
      <c r="N47" s="203"/>
      <c r="O47" s="203"/>
      <c r="P47" s="203"/>
      <c r="Q47" s="13"/>
      <c r="R47" s="185" t="s">
        <v>46</v>
      </c>
      <c r="S47" s="185"/>
      <c r="T47" s="185"/>
      <c r="U47" s="185"/>
      <c r="V47" s="185"/>
      <c r="W47" s="188" t="s">
        <v>47</v>
      </c>
      <c r="X47" s="188"/>
      <c r="Y47" s="196" t="s">
        <v>329</v>
      </c>
      <c r="Z47" s="196"/>
      <c r="AA47" s="13"/>
      <c r="AB47" s="197" t="s">
        <v>48</v>
      </c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9"/>
      <c r="AN47" s="185" t="s">
        <v>49</v>
      </c>
      <c r="AO47" s="185"/>
      <c r="AP47" s="185"/>
      <c r="AQ47" s="185"/>
      <c r="AR47" s="185"/>
      <c r="AS47" s="185"/>
      <c r="AT47" s="185"/>
      <c r="AU47" s="185"/>
      <c r="AV47" s="185" t="s">
        <v>47</v>
      </c>
      <c r="AW47" s="185"/>
      <c r="AX47" s="42"/>
      <c r="AY47" s="14"/>
      <c r="AZ47" s="14"/>
      <c r="BA47" s="14"/>
      <c r="BB47" s="14"/>
      <c r="BC47" s="14"/>
      <c r="BD47" s="14"/>
      <c r="BE47" s="14"/>
      <c r="BF47" s="14"/>
      <c r="BG47" s="14"/>
      <c r="BH47" s="14"/>
    </row>
    <row r="48" spans="1:60" s="15" customFormat="1" ht="48.75" customHeight="1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13"/>
      <c r="R48" s="189" t="s">
        <v>330</v>
      </c>
      <c r="S48" s="189"/>
      <c r="T48" s="189"/>
      <c r="U48" s="189"/>
      <c r="V48" s="189"/>
      <c r="W48" s="190">
        <v>4</v>
      </c>
      <c r="X48" s="190"/>
      <c r="Y48" s="201" t="s">
        <v>331</v>
      </c>
      <c r="Z48" s="201"/>
      <c r="AA48" s="13"/>
      <c r="AB48" s="191" t="s">
        <v>197</v>
      </c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 t="s">
        <v>198</v>
      </c>
      <c r="AO48" s="191"/>
      <c r="AP48" s="191"/>
      <c r="AQ48" s="191"/>
      <c r="AR48" s="191"/>
      <c r="AS48" s="191"/>
      <c r="AT48" s="191"/>
      <c r="AU48" s="191"/>
      <c r="AV48" s="192">
        <v>8</v>
      </c>
      <c r="AW48" s="192"/>
      <c r="AX48" s="13"/>
      <c r="AY48" s="14"/>
      <c r="AZ48" s="14"/>
      <c r="BA48" s="14"/>
      <c r="BB48" s="14"/>
      <c r="BC48" s="14"/>
      <c r="BD48" s="14"/>
      <c r="BE48" s="14"/>
      <c r="BF48" s="14"/>
      <c r="BG48" s="14"/>
      <c r="BH48" s="14"/>
    </row>
    <row r="49" spans="1:60" s="15" customFormat="1" ht="46.5" customHeight="1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13"/>
      <c r="R49" s="189" t="s">
        <v>330</v>
      </c>
      <c r="S49" s="189"/>
      <c r="T49" s="189"/>
      <c r="U49" s="189"/>
      <c r="V49" s="189"/>
      <c r="W49" s="190">
        <v>6</v>
      </c>
      <c r="X49" s="190"/>
      <c r="Y49" s="201" t="s">
        <v>332</v>
      </c>
      <c r="Z49" s="201"/>
      <c r="AA49" s="13"/>
      <c r="AB49" s="13"/>
      <c r="AC49" s="13"/>
      <c r="AD49" s="13"/>
      <c r="AE49" s="13"/>
      <c r="AF49" s="13"/>
      <c r="AG49" s="11"/>
      <c r="AH49" s="39"/>
      <c r="AI49" s="13"/>
      <c r="AJ49" s="13"/>
      <c r="AK49" s="40"/>
      <c r="AL49" s="13"/>
      <c r="AM49" s="13"/>
      <c r="AN49" s="13"/>
      <c r="AO49" s="40"/>
      <c r="AP49" s="39"/>
      <c r="AQ49" s="13"/>
      <c r="AR49" s="13"/>
      <c r="AS49" s="40"/>
      <c r="AT49" s="40"/>
      <c r="AU49" s="13"/>
      <c r="AV49" s="13"/>
      <c r="AW49" s="13"/>
      <c r="AX49" s="13"/>
      <c r="AY49" s="14"/>
      <c r="AZ49" s="14"/>
      <c r="BA49" s="14"/>
      <c r="BB49" s="14"/>
      <c r="BC49" s="14"/>
      <c r="BD49" s="14"/>
      <c r="BE49" s="14"/>
      <c r="BF49" s="14"/>
      <c r="BG49" s="14"/>
      <c r="BH49" s="14"/>
    </row>
    <row r="50" spans="1:60" s="15" customFormat="1" ht="19.5" customHeight="1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13"/>
      <c r="R50" s="189" t="s">
        <v>50</v>
      </c>
      <c r="S50" s="189"/>
      <c r="T50" s="189"/>
      <c r="U50" s="189"/>
      <c r="V50" s="189"/>
      <c r="W50" s="190">
        <v>8</v>
      </c>
      <c r="X50" s="190"/>
      <c r="Y50" s="192">
        <v>4</v>
      </c>
      <c r="Z50" s="192"/>
      <c r="AA50" s="13"/>
      <c r="AB50" s="13"/>
      <c r="AC50" s="13"/>
      <c r="AD50" s="13"/>
      <c r="AE50" s="13"/>
      <c r="AF50" s="13"/>
      <c r="AG50" s="11"/>
      <c r="AH50" s="39"/>
      <c r="AI50" s="13"/>
      <c r="AJ50" s="13"/>
      <c r="AK50" s="40"/>
      <c r="AL50" s="13"/>
      <c r="AM50" s="13"/>
      <c r="AN50" s="13"/>
      <c r="AO50" s="40"/>
      <c r="AP50" s="39"/>
      <c r="AQ50" s="13"/>
      <c r="AR50" s="13"/>
      <c r="AS50" s="40"/>
      <c r="AT50" s="40"/>
      <c r="AU50" s="13"/>
      <c r="AV50" s="13"/>
      <c r="AW50" s="13"/>
      <c r="AX50" s="13"/>
      <c r="AY50" s="14"/>
      <c r="AZ50" s="14"/>
      <c r="BA50" s="14"/>
      <c r="BB50" s="14"/>
      <c r="BC50" s="14"/>
      <c r="BD50" s="14"/>
      <c r="BE50" s="14"/>
      <c r="BF50" s="14"/>
      <c r="BG50" s="14"/>
      <c r="BH50" s="14"/>
    </row>
    <row r="51" spans="1:60" s="15" customFormat="1" ht="30.75" customHeight="1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13"/>
      <c r="R51" s="212" t="s">
        <v>333</v>
      </c>
      <c r="S51" s="212"/>
      <c r="T51" s="212"/>
      <c r="U51" s="212"/>
      <c r="V51" s="212"/>
      <c r="W51" s="190">
        <v>8</v>
      </c>
      <c r="X51" s="190"/>
      <c r="Y51" s="192">
        <v>1</v>
      </c>
      <c r="Z51" s="192"/>
      <c r="AA51" s="13"/>
      <c r="AB51" s="13"/>
      <c r="AC51" s="13"/>
      <c r="AD51" s="13"/>
      <c r="AE51" s="13"/>
      <c r="AF51" s="13"/>
      <c r="AG51" s="11"/>
      <c r="AH51" s="39"/>
      <c r="AI51" s="13"/>
      <c r="AJ51" s="13"/>
      <c r="AK51" s="40"/>
      <c r="AL51" s="13"/>
      <c r="AM51" s="13"/>
      <c r="AN51" s="13"/>
      <c r="AO51" s="40"/>
      <c r="AP51" s="39"/>
      <c r="AQ51" s="13"/>
      <c r="AR51" s="13"/>
      <c r="AS51" s="40"/>
      <c r="AT51" s="40"/>
      <c r="AU51" s="13"/>
      <c r="AV51" s="13"/>
      <c r="AW51" s="13"/>
      <c r="AX51" s="13"/>
      <c r="AY51" s="14"/>
      <c r="AZ51" s="14"/>
      <c r="BA51" s="14"/>
      <c r="BB51" s="14"/>
      <c r="BC51" s="14"/>
      <c r="BD51" s="14"/>
      <c r="BE51" s="14"/>
      <c r="BF51" s="14"/>
      <c r="BG51" s="14"/>
      <c r="BH51" s="14"/>
    </row>
    <row r="52" spans="1:60" s="15" customFormat="1" ht="19.5" customHeight="1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13"/>
      <c r="R52" s="13"/>
      <c r="S52" s="40"/>
      <c r="T52" s="40"/>
      <c r="U52" s="11"/>
      <c r="V52" s="13"/>
      <c r="W52" s="13"/>
      <c r="X52" s="13"/>
      <c r="Y52" s="13"/>
      <c r="Z52" s="39"/>
      <c r="AA52" s="13"/>
      <c r="AB52" s="13"/>
      <c r="AC52" s="13"/>
      <c r="AD52" s="13"/>
      <c r="AE52" s="13"/>
      <c r="AF52" s="13"/>
      <c r="AG52" s="11"/>
      <c r="AH52" s="39"/>
      <c r="AI52" s="13"/>
      <c r="AJ52" s="13"/>
      <c r="AK52" s="40"/>
      <c r="AL52" s="13"/>
      <c r="AM52" s="13"/>
      <c r="AN52" s="13"/>
      <c r="AO52" s="40"/>
      <c r="AP52" s="39"/>
      <c r="AQ52" s="13"/>
      <c r="AR52" s="13"/>
      <c r="AS52" s="40"/>
      <c r="AT52" s="40"/>
      <c r="AU52" s="13"/>
      <c r="AV52" s="13"/>
      <c r="AW52" s="13"/>
      <c r="AX52" s="13"/>
      <c r="AY52" s="14"/>
      <c r="AZ52" s="14"/>
      <c r="BA52" s="14"/>
      <c r="BB52" s="14"/>
      <c r="BC52" s="14"/>
      <c r="BD52" s="14"/>
      <c r="BE52" s="14"/>
      <c r="BF52" s="14"/>
      <c r="BG52" s="14"/>
      <c r="BH52" s="14"/>
    </row>
    <row r="53" spans="1:60" s="15" customFormat="1" ht="12.75" customHeight="1">
      <c r="A53" s="40"/>
      <c r="B53" s="11"/>
      <c r="C53" s="13"/>
      <c r="D53" s="13"/>
      <c r="E53" s="13"/>
      <c r="F53" s="13"/>
      <c r="G53" s="39"/>
      <c r="H53" s="13"/>
      <c r="I53" s="13"/>
      <c r="J53" s="13"/>
      <c r="K53" s="13"/>
      <c r="L53" s="13"/>
      <c r="M53" s="13"/>
      <c r="N53" s="13"/>
      <c r="O53" s="39"/>
      <c r="P53" s="13"/>
      <c r="Q53" s="13"/>
      <c r="R53" s="13"/>
      <c r="S53" s="13"/>
      <c r="T53" s="40"/>
      <c r="U53" s="11"/>
      <c r="V53" s="13"/>
      <c r="W53" s="13"/>
      <c r="X53" s="13"/>
      <c r="Y53" s="13"/>
      <c r="Z53" s="39"/>
      <c r="AA53" s="13"/>
      <c r="AB53" s="13"/>
      <c r="AC53" s="13"/>
      <c r="AD53" s="13"/>
      <c r="AE53" s="13"/>
      <c r="AF53" s="13"/>
      <c r="AG53" s="11"/>
      <c r="AH53" s="39"/>
      <c r="AI53" s="13"/>
      <c r="AJ53" s="13"/>
      <c r="AK53" s="40"/>
      <c r="AL53" s="13"/>
      <c r="AM53" s="13"/>
      <c r="AN53" s="13"/>
      <c r="AO53" s="40"/>
      <c r="AP53" s="39"/>
      <c r="AQ53" s="13"/>
      <c r="AR53" s="13"/>
      <c r="AS53" s="40"/>
      <c r="AT53" s="40"/>
      <c r="AU53" s="13"/>
      <c r="AV53" s="13"/>
      <c r="AW53" s="13"/>
      <c r="AX53" s="13"/>
      <c r="AY53" s="14"/>
      <c r="AZ53" s="14"/>
      <c r="BA53" s="14"/>
      <c r="BB53" s="14"/>
      <c r="BC53" s="14"/>
      <c r="BD53" s="14"/>
      <c r="BE53" s="14"/>
      <c r="BF53" s="14"/>
      <c r="BG53" s="14"/>
      <c r="BH53" s="14"/>
    </row>
    <row r="54" spans="1:60" s="15" customFormat="1" ht="19.5" customHeight="1">
      <c r="A54" s="40"/>
      <c r="B54" s="11"/>
      <c r="C54" s="13"/>
      <c r="D54" s="13"/>
      <c r="E54" s="13"/>
      <c r="F54" s="13"/>
      <c r="G54" s="39"/>
      <c r="H54" s="13"/>
      <c r="I54" s="13"/>
      <c r="J54" s="13"/>
      <c r="K54" s="13"/>
      <c r="L54" s="13"/>
      <c r="M54" s="13"/>
      <c r="N54" s="13"/>
      <c r="O54" s="39"/>
      <c r="P54" s="13"/>
      <c r="Q54" s="13"/>
      <c r="R54" s="204" t="s">
        <v>51</v>
      </c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13"/>
      <c r="AE54" s="13"/>
      <c r="AF54" s="13"/>
      <c r="AG54" s="11"/>
      <c r="AH54" s="39"/>
      <c r="AI54" s="13"/>
      <c r="AJ54" s="13"/>
      <c r="AK54" s="40"/>
      <c r="AL54" s="13"/>
      <c r="AM54" s="13"/>
      <c r="AN54" s="13"/>
      <c r="AO54" s="40"/>
      <c r="AP54" s="39"/>
      <c r="AQ54" s="13"/>
      <c r="AR54" s="13"/>
      <c r="AS54" s="40"/>
      <c r="AT54" s="40"/>
      <c r="AU54" s="13"/>
      <c r="AV54" s="13"/>
      <c r="AW54" s="13"/>
      <c r="AX54" s="13"/>
      <c r="AY54" s="14"/>
      <c r="AZ54" s="14"/>
      <c r="BA54" s="14"/>
      <c r="BB54" s="14"/>
      <c r="BC54" s="14"/>
      <c r="BD54" s="14"/>
      <c r="BE54" s="14"/>
      <c r="BF54" s="14"/>
      <c r="BG54" s="14"/>
      <c r="BH54" s="14"/>
    </row>
    <row r="55" spans="1:60" s="15" customFormat="1" ht="10.5" customHeight="1">
      <c r="A55" s="40"/>
      <c r="B55" s="11"/>
      <c r="C55" s="13"/>
      <c r="D55" s="13"/>
      <c r="E55" s="13"/>
      <c r="F55" s="13"/>
      <c r="G55" s="39"/>
      <c r="H55" s="13"/>
      <c r="I55" s="13"/>
      <c r="J55" s="13"/>
      <c r="K55" s="13"/>
      <c r="L55" s="13"/>
      <c r="M55" s="13"/>
      <c r="N55" s="13"/>
      <c r="O55" s="39"/>
      <c r="P55" s="13"/>
      <c r="Q55" s="13"/>
      <c r="R55" s="13"/>
      <c r="S55" s="13"/>
      <c r="T55" s="40"/>
      <c r="U55" s="11"/>
      <c r="V55" s="13"/>
      <c r="W55" s="12"/>
      <c r="X55" s="13"/>
      <c r="Y55" s="13"/>
      <c r="Z55" s="39"/>
      <c r="AA55" s="13"/>
      <c r="AB55" s="13"/>
      <c r="AC55" s="13"/>
      <c r="AD55" s="13"/>
      <c r="AE55" s="13"/>
      <c r="AF55" s="13"/>
      <c r="AG55" s="11"/>
      <c r="AH55" s="39"/>
      <c r="AI55" s="13"/>
      <c r="AJ55" s="13"/>
      <c r="AK55" s="40"/>
      <c r="AL55" s="13"/>
      <c r="AM55" s="13"/>
      <c r="AN55" s="13"/>
      <c r="AO55" s="40"/>
      <c r="AP55" s="39"/>
      <c r="AQ55" s="13"/>
      <c r="AR55" s="13"/>
      <c r="AS55" s="40"/>
      <c r="AT55" s="40"/>
      <c r="AU55" s="13"/>
      <c r="AV55" s="13"/>
      <c r="AW55" s="13"/>
      <c r="AX55" s="13"/>
      <c r="AY55" s="14"/>
      <c r="AZ55" s="14"/>
      <c r="BA55" s="14"/>
      <c r="BB55" s="14"/>
      <c r="BC55" s="14"/>
      <c r="BD55" s="14"/>
      <c r="BE55" s="14"/>
      <c r="BF55" s="14"/>
      <c r="BG55" s="14"/>
      <c r="BH55" s="14"/>
    </row>
    <row r="56" spans="1:60" s="15" customFormat="1" ht="22.5" customHeight="1">
      <c r="A56" s="205" t="s">
        <v>52</v>
      </c>
      <c r="B56" s="206"/>
      <c r="C56" s="152" t="s">
        <v>53</v>
      </c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0" t="s">
        <v>54</v>
      </c>
      <c r="O56" s="211"/>
      <c r="P56" s="211"/>
      <c r="Q56" s="211"/>
      <c r="R56" s="211"/>
      <c r="S56" s="151"/>
      <c r="T56" s="188" t="s">
        <v>55</v>
      </c>
      <c r="U56" s="188"/>
      <c r="V56" s="152" t="s">
        <v>56</v>
      </c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0" t="s">
        <v>57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151"/>
      <c r="AX56" s="37"/>
      <c r="AY56" s="14"/>
      <c r="AZ56" s="14"/>
      <c r="BA56" s="14"/>
      <c r="BB56" s="14"/>
      <c r="BC56" s="14"/>
      <c r="BD56" s="14"/>
      <c r="BE56" s="14"/>
      <c r="BF56" s="14"/>
      <c r="BG56" s="14"/>
      <c r="BH56" s="14"/>
    </row>
    <row r="57" spans="1:60" s="15" customFormat="1" ht="19.5" customHeight="1">
      <c r="A57" s="207"/>
      <c r="B57" s="208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85" t="s">
        <v>58</v>
      </c>
      <c r="O57" s="185"/>
      <c r="P57" s="185" t="s">
        <v>59</v>
      </c>
      <c r="Q57" s="185"/>
      <c r="R57" s="185" t="s">
        <v>60</v>
      </c>
      <c r="S57" s="185"/>
      <c r="T57" s="188"/>
      <c r="U57" s="188"/>
      <c r="V57" s="213" t="s">
        <v>61</v>
      </c>
      <c r="W57" s="214"/>
      <c r="X57" s="152" t="s">
        <v>62</v>
      </c>
      <c r="Y57" s="152"/>
      <c r="Z57" s="152"/>
      <c r="AA57" s="152"/>
      <c r="AB57" s="152"/>
      <c r="AC57" s="152"/>
      <c r="AD57" s="152"/>
      <c r="AE57" s="152"/>
      <c r="AF57" s="213" t="s">
        <v>63</v>
      </c>
      <c r="AG57" s="214"/>
      <c r="AH57" s="132" t="s">
        <v>64</v>
      </c>
      <c r="AI57" s="132"/>
      <c r="AJ57" s="132"/>
      <c r="AK57" s="132"/>
      <c r="AL57" s="132" t="s">
        <v>65</v>
      </c>
      <c r="AM57" s="132"/>
      <c r="AN57" s="132"/>
      <c r="AO57" s="132"/>
      <c r="AP57" s="132" t="s">
        <v>66</v>
      </c>
      <c r="AQ57" s="132"/>
      <c r="AR57" s="132"/>
      <c r="AS57" s="132"/>
      <c r="AT57" s="132" t="s">
        <v>67</v>
      </c>
      <c r="AU57" s="132"/>
      <c r="AV57" s="132"/>
      <c r="AW57" s="132"/>
      <c r="AX57" s="38"/>
      <c r="AY57" s="14"/>
      <c r="AZ57" s="14"/>
      <c r="BA57" s="14"/>
      <c r="BB57" s="14"/>
      <c r="BC57" s="14"/>
      <c r="BD57" s="14"/>
      <c r="BE57" s="14"/>
      <c r="BF57" s="14"/>
      <c r="BG57" s="14"/>
      <c r="BH57" s="14"/>
    </row>
    <row r="58" spans="1:60" s="15" customFormat="1" ht="19.5" customHeight="1">
      <c r="A58" s="207"/>
      <c r="B58" s="208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85"/>
      <c r="O58" s="185"/>
      <c r="P58" s="185"/>
      <c r="Q58" s="185"/>
      <c r="R58" s="185"/>
      <c r="S58" s="185"/>
      <c r="T58" s="188"/>
      <c r="U58" s="188"/>
      <c r="V58" s="215"/>
      <c r="W58" s="216"/>
      <c r="X58" s="213" t="s">
        <v>68</v>
      </c>
      <c r="Y58" s="214"/>
      <c r="Z58" s="132" t="s">
        <v>69</v>
      </c>
      <c r="AA58" s="132"/>
      <c r="AB58" s="132"/>
      <c r="AC58" s="132"/>
      <c r="AD58" s="132"/>
      <c r="AE58" s="132"/>
      <c r="AF58" s="215"/>
      <c r="AG58" s="216"/>
      <c r="AH58" s="132" t="s">
        <v>70</v>
      </c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38"/>
      <c r="AY58" s="14"/>
      <c r="AZ58" s="14"/>
      <c r="BA58" s="14"/>
      <c r="BB58" s="14"/>
      <c r="BC58" s="14"/>
      <c r="BD58" s="14"/>
      <c r="BE58" s="14"/>
      <c r="BF58" s="14"/>
      <c r="BG58" s="14"/>
      <c r="BH58" s="14"/>
    </row>
    <row r="59" spans="1:60" s="15" customFormat="1" ht="19.5" customHeight="1">
      <c r="A59" s="207"/>
      <c r="B59" s="208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85"/>
      <c r="O59" s="185"/>
      <c r="P59" s="185"/>
      <c r="Q59" s="185"/>
      <c r="R59" s="185"/>
      <c r="S59" s="185"/>
      <c r="T59" s="188"/>
      <c r="U59" s="188"/>
      <c r="V59" s="215"/>
      <c r="W59" s="216"/>
      <c r="X59" s="215"/>
      <c r="Y59" s="216"/>
      <c r="Z59" s="188" t="s">
        <v>71</v>
      </c>
      <c r="AA59" s="188"/>
      <c r="AB59" s="185" t="s">
        <v>72</v>
      </c>
      <c r="AC59" s="185"/>
      <c r="AD59" s="185" t="s">
        <v>73</v>
      </c>
      <c r="AE59" s="185"/>
      <c r="AF59" s="215"/>
      <c r="AG59" s="216"/>
      <c r="AH59" s="132">
        <v>1</v>
      </c>
      <c r="AI59" s="132"/>
      <c r="AJ59" s="132">
        <v>2</v>
      </c>
      <c r="AK59" s="132"/>
      <c r="AL59" s="132">
        <v>3</v>
      </c>
      <c r="AM59" s="132"/>
      <c r="AN59" s="132">
        <v>4</v>
      </c>
      <c r="AO59" s="132"/>
      <c r="AP59" s="132">
        <v>5</v>
      </c>
      <c r="AQ59" s="132"/>
      <c r="AR59" s="132">
        <v>6</v>
      </c>
      <c r="AS59" s="132"/>
      <c r="AT59" s="132">
        <v>7</v>
      </c>
      <c r="AU59" s="132"/>
      <c r="AV59" s="132">
        <v>8</v>
      </c>
      <c r="AW59" s="132"/>
      <c r="AX59" s="38"/>
      <c r="AY59" s="14"/>
      <c r="AZ59" s="14"/>
      <c r="BA59" s="14"/>
      <c r="BB59" s="14"/>
      <c r="BC59" s="14"/>
      <c r="BD59" s="14"/>
      <c r="BE59" s="14"/>
      <c r="BF59" s="14"/>
      <c r="BG59" s="14"/>
      <c r="BH59" s="14"/>
    </row>
    <row r="60" spans="1:60" s="15" customFormat="1" ht="23.25" customHeight="1">
      <c r="A60" s="207"/>
      <c r="B60" s="208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85"/>
      <c r="O60" s="185"/>
      <c r="P60" s="185"/>
      <c r="Q60" s="185"/>
      <c r="R60" s="185"/>
      <c r="S60" s="185"/>
      <c r="T60" s="188"/>
      <c r="U60" s="188"/>
      <c r="V60" s="215"/>
      <c r="W60" s="216"/>
      <c r="X60" s="215"/>
      <c r="Y60" s="216"/>
      <c r="Z60" s="188"/>
      <c r="AA60" s="188"/>
      <c r="AB60" s="185"/>
      <c r="AC60" s="185"/>
      <c r="AD60" s="185"/>
      <c r="AE60" s="185"/>
      <c r="AF60" s="215"/>
      <c r="AG60" s="216"/>
      <c r="AH60" s="132" t="s">
        <v>74</v>
      </c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38"/>
      <c r="AY60" s="14"/>
      <c r="AZ60" s="14"/>
      <c r="BA60" s="14"/>
      <c r="BB60" s="14"/>
      <c r="BC60" s="14"/>
      <c r="BD60" s="14"/>
      <c r="BE60" s="14"/>
      <c r="BF60" s="14"/>
      <c r="BG60" s="14"/>
      <c r="BH60" s="14"/>
    </row>
    <row r="61" spans="1:60" s="15" customFormat="1" ht="21.75" customHeight="1">
      <c r="A61" s="209"/>
      <c r="B61" s="210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85"/>
      <c r="O61" s="185"/>
      <c r="P61" s="185"/>
      <c r="Q61" s="185"/>
      <c r="R61" s="185"/>
      <c r="S61" s="185"/>
      <c r="T61" s="188"/>
      <c r="U61" s="188"/>
      <c r="V61" s="217"/>
      <c r="W61" s="218"/>
      <c r="X61" s="217"/>
      <c r="Y61" s="218"/>
      <c r="Z61" s="188"/>
      <c r="AA61" s="188"/>
      <c r="AB61" s="185"/>
      <c r="AC61" s="185"/>
      <c r="AD61" s="185"/>
      <c r="AE61" s="185"/>
      <c r="AF61" s="217"/>
      <c r="AG61" s="218"/>
      <c r="AH61" s="220">
        <v>15</v>
      </c>
      <c r="AI61" s="220"/>
      <c r="AJ61" s="220">
        <v>15</v>
      </c>
      <c r="AK61" s="220"/>
      <c r="AL61" s="220">
        <v>15</v>
      </c>
      <c r="AM61" s="220"/>
      <c r="AN61" s="220">
        <v>15</v>
      </c>
      <c r="AO61" s="220"/>
      <c r="AP61" s="220">
        <v>18</v>
      </c>
      <c r="AQ61" s="220"/>
      <c r="AR61" s="220">
        <v>22</v>
      </c>
      <c r="AS61" s="220"/>
      <c r="AT61" s="220">
        <v>24</v>
      </c>
      <c r="AU61" s="220"/>
      <c r="AV61" s="220">
        <v>16</v>
      </c>
      <c r="AW61" s="221"/>
      <c r="AX61" s="43"/>
      <c r="AY61" s="44">
        <v>1</v>
      </c>
      <c r="AZ61" s="45">
        <v>2</v>
      </c>
      <c r="BA61" s="45">
        <v>3</v>
      </c>
      <c r="BB61" s="45">
        <v>4</v>
      </c>
      <c r="BC61" s="45">
        <v>5</v>
      </c>
      <c r="BD61" s="45">
        <v>6</v>
      </c>
      <c r="BE61" s="45">
        <v>7</v>
      </c>
      <c r="BF61" s="45">
        <v>8</v>
      </c>
      <c r="BG61" s="45"/>
      <c r="BH61" s="14"/>
    </row>
    <row r="62" spans="1:60" s="15" customFormat="1" ht="15.75" customHeight="1">
      <c r="A62" s="146">
        <v>1</v>
      </c>
      <c r="B62" s="147"/>
      <c r="C62" s="150">
        <v>2</v>
      </c>
      <c r="D62" s="211"/>
      <c r="E62" s="211"/>
      <c r="F62" s="211"/>
      <c r="G62" s="211"/>
      <c r="H62" s="211"/>
      <c r="I62" s="211"/>
      <c r="J62" s="211"/>
      <c r="K62" s="211"/>
      <c r="L62" s="211"/>
      <c r="M62" s="151"/>
      <c r="N62" s="150">
        <v>3</v>
      </c>
      <c r="O62" s="151"/>
      <c r="P62" s="150">
        <v>4</v>
      </c>
      <c r="Q62" s="151"/>
      <c r="R62" s="150">
        <v>5</v>
      </c>
      <c r="S62" s="151"/>
      <c r="T62" s="146">
        <v>6</v>
      </c>
      <c r="U62" s="147"/>
      <c r="V62" s="150">
        <v>7</v>
      </c>
      <c r="W62" s="151"/>
      <c r="X62" s="150">
        <v>8</v>
      </c>
      <c r="Y62" s="151"/>
      <c r="Z62" s="146">
        <v>9</v>
      </c>
      <c r="AA62" s="147"/>
      <c r="AB62" s="150">
        <v>10</v>
      </c>
      <c r="AC62" s="151"/>
      <c r="AD62" s="150">
        <v>11</v>
      </c>
      <c r="AE62" s="151"/>
      <c r="AF62" s="150">
        <v>12</v>
      </c>
      <c r="AG62" s="151"/>
      <c r="AH62" s="146">
        <v>13</v>
      </c>
      <c r="AI62" s="147"/>
      <c r="AJ62" s="146">
        <v>14</v>
      </c>
      <c r="AK62" s="147"/>
      <c r="AL62" s="146">
        <v>15</v>
      </c>
      <c r="AM62" s="147"/>
      <c r="AN62" s="146">
        <v>16</v>
      </c>
      <c r="AO62" s="147"/>
      <c r="AP62" s="146">
        <v>17</v>
      </c>
      <c r="AQ62" s="147"/>
      <c r="AR62" s="146">
        <v>18</v>
      </c>
      <c r="AS62" s="147"/>
      <c r="AT62" s="146">
        <v>19</v>
      </c>
      <c r="AU62" s="147"/>
      <c r="AV62" s="146">
        <v>20</v>
      </c>
      <c r="AW62" s="219"/>
      <c r="AX62" s="46"/>
      <c r="AY62" s="44"/>
      <c r="AZ62" s="45"/>
      <c r="BA62" s="45"/>
      <c r="BB62" s="45"/>
      <c r="BC62" s="45"/>
      <c r="BD62" s="45"/>
      <c r="BE62" s="45"/>
      <c r="BF62" s="45"/>
      <c r="BG62" s="45">
        <f t="shared" ref="BG62:BG74" si="0">SUM(AY62:BF62)</f>
        <v>0</v>
      </c>
      <c r="BH62" s="14"/>
    </row>
    <row r="63" spans="1:60" s="15" customFormat="1" ht="21.75" customHeight="1">
      <c r="A63" s="222" t="s">
        <v>75</v>
      </c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47"/>
      <c r="AY63" s="44"/>
      <c r="AZ63" s="45"/>
      <c r="BA63" s="45"/>
      <c r="BB63" s="45"/>
      <c r="BC63" s="45"/>
      <c r="BD63" s="45"/>
      <c r="BE63" s="45"/>
      <c r="BF63" s="45"/>
      <c r="BG63" s="45">
        <f t="shared" si="0"/>
        <v>0</v>
      </c>
      <c r="BH63" s="14"/>
    </row>
    <row r="64" spans="1:60" s="15" customFormat="1" ht="21.75" customHeight="1">
      <c r="A64" s="222" t="s">
        <v>76</v>
      </c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47"/>
      <c r="AY64" s="44"/>
      <c r="AZ64" s="45"/>
      <c r="BA64" s="45"/>
      <c r="BB64" s="45"/>
      <c r="BC64" s="45"/>
      <c r="BD64" s="45"/>
      <c r="BE64" s="45"/>
      <c r="BF64" s="45"/>
      <c r="BG64" s="45">
        <f t="shared" si="0"/>
        <v>0</v>
      </c>
      <c r="BH64" s="14"/>
    </row>
    <row r="65" spans="1:60" s="15" customFormat="1" ht="21.75" customHeight="1">
      <c r="A65" s="132" t="s">
        <v>316</v>
      </c>
      <c r="B65" s="132"/>
      <c r="C65" s="153" t="s">
        <v>77</v>
      </c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2">
        <v>4</v>
      </c>
      <c r="O65" s="152"/>
      <c r="P65" s="152"/>
      <c r="Q65" s="152"/>
      <c r="R65" s="152"/>
      <c r="S65" s="152"/>
      <c r="T65" s="132">
        <f t="shared" ref="T65:T70" si="1">V65/30</f>
        <v>5</v>
      </c>
      <c r="U65" s="132"/>
      <c r="V65" s="152">
        <v>150</v>
      </c>
      <c r="W65" s="152"/>
      <c r="X65" s="152">
        <f t="shared" ref="X65:X70" si="2">SUM(Z65:AE65)</f>
        <v>12</v>
      </c>
      <c r="Y65" s="152"/>
      <c r="Z65" s="132">
        <v>8</v>
      </c>
      <c r="AA65" s="132"/>
      <c r="AB65" s="152"/>
      <c r="AC65" s="152"/>
      <c r="AD65" s="152">
        <v>4</v>
      </c>
      <c r="AE65" s="152"/>
      <c r="AF65" s="152">
        <f t="shared" ref="AF65:AF70" si="3">V65-X65</f>
        <v>138</v>
      </c>
      <c r="AG65" s="152"/>
      <c r="AH65" s="48"/>
      <c r="AI65" s="49"/>
      <c r="AJ65" s="48"/>
      <c r="AK65" s="49"/>
      <c r="AL65" s="48"/>
      <c r="AM65" s="49"/>
      <c r="AN65" s="48">
        <v>8</v>
      </c>
      <c r="AO65" s="49">
        <v>4</v>
      </c>
      <c r="AP65" s="48"/>
      <c r="AQ65" s="49"/>
      <c r="AR65" s="48"/>
      <c r="AS65" s="49"/>
      <c r="AT65" s="48"/>
      <c r="AU65" s="49"/>
      <c r="AV65" s="48"/>
      <c r="AW65" s="49"/>
      <c r="AY65" s="44"/>
      <c r="AZ65" s="45"/>
      <c r="BA65" s="45"/>
      <c r="BB65" s="45">
        <v>5</v>
      </c>
      <c r="BC65" s="45"/>
      <c r="BD65" s="45"/>
      <c r="BE65" s="45"/>
      <c r="BF65" s="45"/>
      <c r="BG65" s="45">
        <f t="shared" si="0"/>
        <v>5</v>
      </c>
      <c r="BH65" s="14"/>
    </row>
    <row r="66" spans="1:60" s="15" customFormat="1" ht="30" customHeight="1">
      <c r="A66" s="132" t="s">
        <v>317</v>
      </c>
      <c r="B66" s="132"/>
      <c r="C66" s="153" t="s">
        <v>78</v>
      </c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2"/>
      <c r="O66" s="152"/>
      <c r="P66" s="152" t="s">
        <v>79</v>
      </c>
      <c r="Q66" s="152"/>
      <c r="R66" s="152"/>
      <c r="S66" s="152"/>
      <c r="T66" s="132">
        <f t="shared" si="1"/>
        <v>3</v>
      </c>
      <c r="U66" s="132"/>
      <c r="V66" s="152">
        <v>90</v>
      </c>
      <c r="W66" s="152"/>
      <c r="X66" s="152">
        <f t="shared" si="2"/>
        <v>12</v>
      </c>
      <c r="Y66" s="152"/>
      <c r="Z66" s="132">
        <v>6</v>
      </c>
      <c r="AA66" s="132"/>
      <c r="AB66" s="152"/>
      <c r="AC66" s="152"/>
      <c r="AD66" s="152">
        <v>6</v>
      </c>
      <c r="AE66" s="152"/>
      <c r="AF66" s="152">
        <f t="shared" si="3"/>
        <v>78</v>
      </c>
      <c r="AG66" s="152"/>
      <c r="AH66" s="48">
        <v>6</v>
      </c>
      <c r="AI66" s="49">
        <v>6</v>
      </c>
      <c r="AJ66" s="48"/>
      <c r="AK66" s="49"/>
      <c r="AL66" s="48"/>
      <c r="AM66" s="49"/>
      <c r="AN66" s="48"/>
      <c r="AO66" s="49"/>
      <c r="AP66" s="48"/>
      <c r="AQ66" s="49"/>
      <c r="AR66" s="48"/>
      <c r="AS66" s="49"/>
      <c r="AT66" s="48"/>
      <c r="AU66" s="49"/>
      <c r="AV66" s="48"/>
      <c r="AW66" s="46"/>
      <c r="AX66" s="46"/>
      <c r="AY66" s="44">
        <v>3</v>
      </c>
      <c r="AZ66" s="45"/>
      <c r="BA66" s="45"/>
      <c r="BB66" s="45"/>
      <c r="BC66" s="45"/>
      <c r="BD66" s="45"/>
      <c r="BE66" s="45"/>
      <c r="BF66" s="45"/>
      <c r="BG66" s="45">
        <f t="shared" si="0"/>
        <v>3</v>
      </c>
      <c r="BH66" s="14"/>
    </row>
    <row r="67" spans="1:60" s="15" customFormat="1" ht="32.25" customHeight="1">
      <c r="A67" s="132" t="s">
        <v>318</v>
      </c>
      <c r="B67" s="132"/>
      <c r="C67" s="153" t="s">
        <v>80</v>
      </c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2"/>
      <c r="O67" s="152"/>
      <c r="P67" s="152" t="s">
        <v>79</v>
      </c>
      <c r="Q67" s="152"/>
      <c r="R67" s="152"/>
      <c r="S67" s="152"/>
      <c r="T67" s="132">
        <f t="shared" si="1"/>
        <v>3</v>
      </c>
      <c r="U67" s="132"/>
      <c r="V67" s="152">
        <v>90</v>
      </c>
      <c r="W67" s="152"/>
      <c r="X67" s="152">
        <f t="shared" si="2"/>
        <v>8</v>
      </c>
      <c r="Y67" s="152"/>
      <c r="Z67" s="132">
        <v>4</v>
      </c>
      <c r="AA67" s="132"/>
      <c r="AB67" s="152"/>
      <c r="AC67" s="152"/>
      <c r="AD67" s="152">
        <v>4</v>
      </c>
      <c r="AE67" s="152"/>
      <c r="AF67" s="152">
        <f t="shared" si="3"/>
        <v>82</v>
      </c>
      <c r="AG67" s="152"/>
      <c r="AH67" s="48">
        <v>4</v>
      </c>
      <c r="AI67" s="49">
        <v>4</v>
      </c>
      <c r="AJ67" s="48"/>
      <c r="AK67" s="49"/>
      <c r="AL67" s="48"/>
      <c r="AM67" s="49"/>
      <c r="AN67" s="48"/>
      <c r="AO67" s="49"/>
      <c r="AP67" s="48"/>
      <c r="AQ67" s="49"/>
      <c r="AR67" s="48"/>
      <c r="AS67" s="49"/>
      <c r="AT67" s="48"/>
      <c r="AU67" s="49"/>
      <c r="AV67" s="48"/>
      <c r="AW67" s="49"/>
      <c r="AY67" s="44">
        <v>3</v>
      </c>
      <c r="AZ67" s="45"/>
      <c r="BA67" s="45"/>
      <c r="BB67" s="45"/>
      <c r="BC67" s="45"/>
      <c r="BD67" s="45"/>
      <c r="BE67" s="45"/>
      <c r="BF67" s="45"/>
      <c r="BG67" s="45">
        <f t="shared" si="0"/>
        <v>3</v>
      </c>
      <c r="BH67" s="14"/>
    </row>
    <row r="68" spans="1:60" s="15" customFormat="1" ht="15" customHeight="1">
      <c r="A68" s="132" t="s">
        <v>319</v>
      </c>
      <c r="B68" s="132"/>
      <c r="C68" s="148" t="s">
        <v>81</v>
      </c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9"/>
      <c r="O68" s="149"/>
      <c r="P68" s="149" t="s">
        <v>82</v>
      </c>
      <c r="Q68" s="149"/>
      <c r="R68" s="149"/>
      <c r="S68" s="149"/>
      <c r="T68" s="161">
        <f t="shared" si="1"/>
        <v>5</v>
      </c>
      <c r="U68" s="161"/>
      <c r="V68" s="149">
        <v>150</v>
      </c>
      <c r="W68" s="149"/>
      <c r="X68" s="149">
        <f t="shared" si="2"/>
        <v>16</v>
      </c>
      <c r="Y68" s="149"/>
      <c r="Z68" s="161"/>
      <c r="AA68" s="161"/>
      <c r="AB68" s="149"/>
      <c r="AC68" s="149"/>
      <c r="AD68" s="149">
        <v>16</v>
      </c>
      <c r="AE68" s="149"/>
      <c r="AF68" s="149">
        <f t="shared" si="3"/>
        <v>134</v>
      </c>
      <c r="AG68" s="149"/>
      <c r="AH68" s="117"/>
      <c r="AI68" s="118"/>
      <c r="AJ68" s="117">
        <v>0</v>
      </c>
      <c r="AK68" s="118">
        <v>8</v>
      </c>
      <c r="AL68" s="117">
        <v>0</v>
      </c>
      <c r="AM68" s="118">
        <v>8</v>
      </c>
      <c r="AN68" s="117"/>
      <c r="AO68" s="118"/>
      <c r="AP68" s="117"/>
      <c r="AQ68" s="118"/>
      <c r="AR68" s="117"/>
      <c r="AS68" s="118"/>
      <c r="AT68" s="117"/>
      <c r="AU68" s="118"/>
      <c r="AV68" s="117"/>
      <c r="AW68" s="118"/>
      <c r="AX68" s="119"/>
      <c r="AY68" s="120"/>
      <c r="AZ68" s="121">
        <v>2</v>
      </c>
      <c r="BA68" s="45">
        <v>3</v>
      </c>
      <c r="BB68" s="45"/>
      <c r="BC68" s="45"/>
      <c r="BD68" s="45"/>
      <c r="BE68" s="45"/>
      <c r="BF68" s="45"/>
      <c r="BG68" s="45">
        <f t="shared" si="0"/>
        <v>5</v>
      </c>
      <c r="BH68" s="14"/>
    </row>
    <row r="69" spans="1:60" s="15" customFormat="1" ht="45.75" customHeight="1">
      <c r="A69" s="146" t="s">
        <v>320</v>
      </c>
      <c r="B69" s="147"/>
      <c r="C69" s="158" t="s">
        <v>321</v>
      </c>
      <c r="D69" s="159"/>
      <c r="E69" s="159"/>
      <c r="F69" s="159"/>
      <c r="G69" s="159"/>
      <c r="H69" s="159"/>
      <c r="I69" s="159"/>
      <c r="J69" s="159"/>
      <c r="K69" s="159"/>
      <c r="L69" s="159"/>
      <c r="M69" s="160"/>
      <c r="N69" s="150"/>
      <c r="O69" s="151"/>
      <c r="P69" s="150" t="s">
        <v>83</v>
      </c>
      <c r="Q69" s="151"/>
      <c r="R69" s="150"/>
      <c r="S69" s="151"/>
      <c r="T69" s="146">
        <f t="shared" si="1"/>
        <v>3</v>
      </c>
      <c r="U69" s="147"/>
      <c r="V69" s="150">
        <v>90</v>
      </c>
      <c r="W69" s="151"/>
      <c r="X69" s="150">
        <f t="shared" si="2"/>
        <v>8</v>
      </c>
      <c r="Y69" s="151"/>
      <c r="Z69" s="146">
        <v>4</v>
      </c>
      <c r="AA69" s="147"/>
      <c r="AB69" s="150"/>
      <c r="AC69" s="151"/>
      <c r="AD69" s="150">
        <v>4</v>
      </c>
      <c r="AE69" s="151"/>
      <c r="AF69" s="150">
        <f t="shared" si="3"/>
        <v>82</v>
      </c>
      <c r="AG69" s="151"/>
      <c r="AH69" s="48"/>
      <c r="AI69" s="49"/>
      <c r="AJ69" s="48">
        <v>4</v>
      </c>
      <c r="AK69" s="49">
        <v>4</v>
      </c>
      <c r="AL69" s="48"/>
      <c r="AM69" s="49"/>
      <c r="AN69" s="48"/>
      <c r="AO69" s="49"/>
      <c r="AP69" s="48"/>
      <c r="AQ69" s="49"/>
      <c r="AR69" s="48"/>
      <c r="AS69" s="49"/>
      <c r="AT69" s="48"/>
      <c r="AU69" s="49"/>
      <c r="AV69" s="48"/>
      <c r="AW69" s="49"/>
      <c r="AY69" s="44"/>
      <c r="AZ69" s="45">
        <v>3</v>
      </c>
      <c r="BA69" s="45"/>
      <c r="BB69" s="45"/>
      <c r="BC69" s="45"/>
      <c r="BD69" s="45"/>
      <c r="BE69" s="45"/>
      <c r="BF69" s="45"/>
      <c r="BG69" s="45">
        <f>SUM(AY69:BF69)</f>
        <v>3</v>
      </c>
    </row>
    <row r="70" spans="1:60" s="15" customFormat="1" ht="45.75" customHeight="1">
      <c r="A70" s="132" t="s">
        <v>335</v>
      </c>
      <c r="B70" s="132"/>
      <c r="C70" s="230" t="s">
        <v>334</v>
      </c>
      <c r="D70" s="231"/>
      <c r="E70" s="231"/>
      <c r="F70" s="231"/>
      <c r="G70" s="231"/>
      <c r="H70" s="231"/>
      <c r="I70" s="231"/>
      <c r="J70" s="231"/>
      <c r="K70" s="231"/>
      <c r="L70" s="231"/>
      <c r="M70" s="232"/>
      <c r="N70" s="225"/>
      <c r="O70" s="226"/>
      <c r="P70" s="225" t="s">
        <v>83</v>
      </c>
      <c r="Q70" s="226"/>
      <c r="R70" s="225"/>
      <c r="S70" s="226"/>
      <c r="T70" s="142">
        <f t="shared" si="1"/>
        <v>3</v>
      </c>
      <c r="U70" s="224"/>
      <c r="V70" s="225">
        <v>90</v>
      </c>
      <c r="W70" s="226"/>
      <c r="X70" s="225">
        <f t="shared" si="2"/>
        <v>4</v>
      </c>
      <c r="Y70" s="226"/>
      <c r="Z70" s="142">
        <v>2</v>
      </c>
      <c r="AA70" s="224"/>
      <c r="AB70" s="225"/>
      <c r="AC70" s="226"/>
      <c r="AD70" s="225">
        <v>2</v>
      </c>
      <c r="AE70" s="226"/>
      <c r="AF70" s="225">
        <f t="shared" si="3"/>
        <v>86</v>
      </c>
      <c r="AG70" s="226"/>
      <c r="AH70" s="117">
        <v>2</v>
      </c>
      <c r="AI70" s="118">
        <v>0</v>
      </c>
      <c r="AJ70" s="117">
        <v>0</v>
      </c>
      <c r="AK70" s="118">
        <v>2</v>
      </c>
      <c r="AL70" s="117"/>
      <c r="AM70" s="118"/>
      <c r="AN70" s="117"/>
      <c r="AO70" s="118"/>
      <c r="AP70" s="140"/>
      <c r="AQ70" s="141"/>
      <c r="AR70" s="140"/>
      <c r="AS70" s="141"/>
      <c r="AT70" s="117"/>
      <c r="AU70" s="118"/>
      <c r="AV70" s="117"/>
      <c r="AW70" s="118"/>
      <c r="AX70" s="119"/>
      <c r="AY70" s="120">
        <v>1.5</v>
      </c>
      <c r="AZ70" s="121">
        <v>1.5</v>
      </c>
      <c r="BA70" s="45"/>
      <c r="BB70" s="45"/>
      <c r="BC70" s="45"/>
      <c r="BD70" s="45"/>
      <c r="BE70" s="45"/>
      <c r="BF70" s="45"/>
      <c r="BG70" s="45">
        <f t="shared" si="0"/>
        <v>3</v>
      </c>
    </row>
    <row r="71" spans="1:60" s="51" customFormat="1" ht="18" customHeight="1">
      <c r="A71" s="227"/>
      <c r="B71" s="227"/>
      <c r="C71" s="228" t="s">
        <v>84</v>
      </c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9"/>
      <c r="O71" s="229"/>
      <c r="P71" s="229"/>
      <c r="Q71" s="229"/>
      <c r="R71" s="229"/>
      <c r="S71" s="229"/>
      <c r="T71" s="227">
        <f>SUM(T65:U70)</f>
        <v>22</v>
      </c>
      <c r="U71" s="227"/>
      <c r="V71" s="227">
        <f>SUM(V65:W70)</f>
        <v>660</v>
      </c>
      <c r="W71" s="227"/>
      <c r="X71" s="227">
        <f>SUM(X65:Y70)</f>
        <v>60</v>
      </c>
      <c r="Y71" s="227"/>
      <c r="Z71" s="227">
        <f>SUM(Z65:AA70)</f>
        <v>24</v>
      </c>
      <c r="AA71" s="227"/>
      <c r="AB71" s="227">
        <f>SUM(AB65:AC70)</f>
        <v>0</v>
      </c>
      <c r="AC71" s="227"/>
      <c r="AD71" s="227">
        <f>SUM(AD65:AE70)</f>
        <v>36</v>
      </c>
      <c r="AE71" s="227"/>
      <c r="AF71" s="227">
        <f>SUM(AF65:AG70)</f>
        <v>600</v>
      </c>
      <c r="AG71" s="227"/>
      <c r="AH71" s="227">
        <f>SUM(AH65:AI70)</f>
        <v>22</v>
      </c>
      <c r="AI71" s="227"/>
      <c r="AJ71" s="227">
        <f>SUM(AJ65:AK70)</f>
        <v>18</v>
      </c>
      <c r="AK71" s="227"/>
      <c r="AL71" s="227">
        <f>SUM(AL65:AM70)</f>
        <v>8</v>
      </c>
      <c r="AM71" s="227"/>
      <c r="AN71" s="227">
        <f>SUM(AN65:AO70)</f>
        <v>12</v>
      </c>
      <c r="AO71" s="227"/>
      <c r="AP71" s="227">
        <f>SUM(AP65:AQ70)</f>
        <v>0</v>
      </c>
      <c r="AQ71" s="227"/>
      <c r="AR71" s="227">
        <f>SUM(AR65:AS70)</f>
        <v>0</v>
      </c>
      <c r="AS71" s="227"/>
      <c r="AT71" s="227">
        <f>SUM(AT65:AU70)</f>
        <v>0</v>
      </c>
      <c r="AU71" s="227"/>
      <c r="AV71" s="227">
        <f>SUM(AV65:AW70)</f>
        <v>0</v>
      </c>
      <c r="AW71" s="233"/>
      <c r="AX71" s="50"/>
      <c r="AY71" s="44"/>
      <c r="AZ71" s="45"/>
      <c r="BA71" s="45"/>
      <c r="BB71" s="45"/>
      <c r="BC71" s="45"/>
      <c r="BD71" s="45"/>
      <c r="BE71" s="45"/>
      <c r="BF71" s="45"/>
      <c r="BG71" s="45">
        <f t="shared" si="0"/>
        <v>0</v>
      </c>
      <c r="BH71" s="14"/>
    </row>
    <row r="72" spans="1:60" s="15" customFormat="1" ht="21.75" customHeight="1">
      <c r="A72" s="222" t="s">
        <v>85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3"/>
      <c r="AM72" s="223"/>
      <c r="AN72" s="223"/>
      <c r="AO72" s="223"/>
      <c r="AP72" s="223"/>
      <c r="AQ72" s="223"/>
      <c r="AR72" s="223"/>
      <c r="AS72" s="223"/>
      <c r="AT72" s="223"/>
      <c r="AU72" s="223"/>
      <c r="AV72" s="223"/>
      <c r="AW72" s="223"/>
      <c r="AX72" s="47"/>
      <c r="AY72" s="44"/>
      <c r="AZ72" s="45"/>
      <c r="BA72" s="45"/>
      <c r="BB72" s="45"/>
      <c r="BC72" s="45"/>
      <c r="BD72" s="45"/>
      <c r="BE72" s="45"/>
      <c r="BF72" s="45"/>
      <c r="BG72" s="45">
        <f t="shared" si="0"/>
        <v>0</v>
      </c>
      <c r="BH72" s="14"/>
    </row>
    <row r="73" spans="1:60" s="15" customFormat="1" ht="30.75" customHeight="1">
      <c r="A73" s="132" t="s">
        <v>259</v>
      </c>
      <c r="B73" s="132"/>
      <c r="C73" s="153" t="s">
        <v>86</v>
      </c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62"/>
      <c r="O73" s="163"/>
      <c r="P73" s="162" t="s">
        <v>83</v>
      </c>
      <c r="Q73" s="163"/>
      <c r="R73" s="162"/>
      <c r="S73" s="163"/>
      <c r="T73" s="166">
        <f>V73/30</f>
        <v>3</v>
      </c>
      <c r="U73" s="163"/>
      <c r="V73" s="162">
        <v>90</v>
      </c>
      <c r="W73" s="163"/>
      <c r="X73" s="152">
        <f>SUM(Z73:AE73)</f>
        <v>8</v>
      </c>
      <c r="Y73" s="152"/>
      <c r="Z73" s="132">
        <v>4</v>
      </c>
      <c r="AA73" s="132"/>
      <c r="AB73" s="152"/>
      <c r="AC73" s="152"/>
      <c r="AD73" s="152">
        <v>4</v>
      </c>
      <c r="AE73" s="152"/>
      <c r="AF73" s="152">
        <f>V73-X73</f>
        <v>82</v>
      </c>
      <c r="AG73" s="152"/>
      <c r="AH73" s="48"/>
      <c r="AI73" s="49"/>
      <c r="AJ73" s="48">
        <v>4</v>
      </c>
      <c r="AK73" s="49">
        <v>4</v>
      </c>
      <c r="AL73" s="48"/>
      <c r="AM73" s="49"/>
      <c r="AN73" s="48"/>
      <c r="AO73" s="49"/>
      <c r="AP73" s="48"/>
      <c r="AQ73" s="49"/>
      <c r="AR73" s="48"/>
      <c r="AS73" s="49"/>
      <c r="AT73" s="48"/>
      <c r="AU73" s="49"/>
      <c r="AV73" s="48"/>
      <c r="AW73" s="49"/>
      <c r="AY73" s="126"/>
      <c r="AZ73" s="127">
        <v>3</v>
      </c>
      <c r="BA73" s="127"/>
      <c r="BB73" s="127"/>
      <c r="BC73" s="127"/>
      <c r="BD73" s="127"/>
      <c r="BE73" s="127"/>
      <c r="BF73" s="127"/>
      <c r="BG73" s="45">
        <f t="shared" si="0"/>
        <v>3</v>
      </c>
      <c r="BH73" s="14"/>
    </row>
    <row r="74" spans="1:60" s="15" customFormat="1" ht="15" customHeight="1">
      <c r="A74" s="132" t="s">
        <v>260</v>
      </c>
      <c r="B74" s="132"/>
      <c r="C74" s="158" t="s">
        <v>87</v>
      </c>
      <c r="D74" s="159"/>
      <c r="E74" s="159"/>
      <c r="F74" s="159"/>
      <c r="G74" s="159"/>
      <c r="H74" s="159"/>
      <c r="I74" s="159"/>
      <c r="J74" s="159"/>
      <c r="K74" s="159"/>
      <c r="L74" s="159"/>
      <c r="M74" s="160"/>
      <c r="N74" s="162"/>
      <c r="O74" s="163"/>
      <c r="P74" s="162" t="s">
        <v>82</v>
      </c>
      <c r="Q74" s="163"/>
      <c r="R74" s="162"/>
      <c r="S74" s="163"/>
      <c r="T74" s="166">
        <f>V74/30</f>
        <v>3</v>
      </c>
      <c r="U74" s="163"/>
      <c r="V74" s="162">
        <v>90</v>
      </c>
      <c r="W74" s="163"/>
      <c r="X74" s="150">
        <f>SUM(Z74:AE74)</f>
        <v>8</v>
      </c>
      <c r="Y74" s="151"/>
      <c r="Z74" s="146">
        <v>4</v>
      </c>
      <c r="AA74" s="147"/>
      <c r="AB74" s="150"/>
      <c r="AC74" s="151"/>
      <c r="AD74" s="150">
        <v>4</v>
      </c>
      <c r="AE74" s="151"/>
      <c r="AF74" s="150">
        <f>V74-X74</f>
        <v>82</v>
      </c>
      <c r="AG74" s="151"/>
      <c r="AH74" s="48"/>
      <c r="AI74" s="49"/>
      <c r="AJ74" s="48"/>
      <c r="AK74" s="49"/>
      <c r="AL74" s="48">
        <v>4</v>
      </c>
      <c r="AM74" s="49">
        <v>4</v>
      </c>
      <c r="AN74" s="48"/>
      <c r="AO74" s="49"/>
      <c r="AP74" s="48"/>
      <c r="AQ74" s="49"/>
      <c r="AR74" s="48"/>
      <c r="AS74" s="49"/>
      <c r="AT74" s="48"/>
      <c r="AU74" s="49"/>
      <c r="AV74" s="48"/>
      <c r="AW74" s="49"/>
      <c r="AY74" s="126"/>
      <c r="AZ74" s="127"/>
      <c r="BA74" s="127">
        <v>3</v>
      </c>
      <c r="BB74" s="127"/>
      <c r="BC74" s="127"/>
      <c r="BD74" s="127"/>
      <c r="BE74" s="127"/>
      <c r="BF74" s="127"/>
      <c r="BG74" s="45">
        <f t="shared" si="0"/>
        <v>3</v>
      </c>
    </row>
    <row r="75" spans="1:60" s="15" customFormat="1">
      <c r="A75" s="132" t="s">
        <v>199</v>
      </c>
      <c r="B75" s="132"/>
      <c r="C75" s="158" t="s">
        <v>200</v>
      </c>
      <c r="D75" s="159"/>
      <c r="E75" s="159"/>
      <c r="F75" s="159"/>
      <c r="G75" s="159"/>
      <c r="H75" s="159"/>
      <c r="I75" s="159"/>
      <c r="J75" s="159"/>
      <c r="K75" s="159"/>
      <c r="L75" s="159"/>
      <c r="M75" s="160"/>
      <c r="N75" s="162">
        <v>1</v>
      </c>
      <c r="O75" s="163"/>
      <c r="P75" s="162"/>
      <c r="Q75" s="163"/>
      <c r="R75" s="162"/>
      <c r="S75" s="163"/>
      <c r="T75" s="166">
        <v>5</v>
      </c>
      <c r="U75" s="163"/>
      <c r="V75" s="162">
        <f t="shared" ref="V75:V104" si="4">T75*30</f>
        <v>150</v>
      </c>
      <c r="W75" s="163"/>
      <c r="X75" s="152">
        <f t="shared" ref="X75:X81" si="5">SUM(Z75:AE75)</f>
        <v>12</v>
      </c>
      <c r="Y75" s="152"/>
      <c r="Z75" s="146">
        <f>AH75+AJ75+AL75+AN75+AP75+AR75+AT75+AV75</f>
        <v>6</v>
      </c>
      <c r="AA75" s="147"/>
      <c r="AB75" s="150"/>
      <c r="AC75" s="151"/>
      <c r="AD75" s="150">
        <f>AI75+AK75+AM75+AO75+AQ75+AS75+AU75+AW75</f>
        <v>6</v>
      </c>
      <c r="AE75" s="151"/>
      <c r="AF75" s="152">
        <f t="shared" ref="AF75:AF81" si="6">V75-X75</f>
        <v>138</v>
      </c>
      <c r="AG75" s="152"/>
      <c r="AH75" s="52">
        <v>6</v>
      </c>
      <c r="AI75" s="53">
        <v>6</v>
      </c>
      <c r="AJ75" s="48"/>
      <c r="AK75" s="49"/>
      <c r="AL75" s="48"/>
      <c r="AM75" s="49"/>
      <c r="AN75" s="48"/>
      <c r="AO75" s="49"/>
      <c r="AP75" s="48"/>
      <c r="AQ75" s="49"/>
      <c r="AR75" s="48"/>
      <c r="AS75" s="49"/>
      <c r="AT75" s="48"/>
      <c r="AU75" s="49"/>
      <c r="AV75" s="48"/>
      <c r="AW75" s="49"/>
      <c r="AY75" s="126">
        <f>T75</f>
        <v>5</v>
      </c>
      <c r="AZ75" s="127"/>
      <c r="BA75" s="127"/>
      <c r="BB75" s="127"/>
      <c r="BC75" s="127"/>
      <c r="BD75" s="127"/>
      <c r="BE75" s="127"/>
      <c r="BF75" s="127"/>
      <c r="BG75" s="45">
        <f t="shared" ref="BG75:BG81" si="7">SUM(AY75:BF75)</f>
        <v>5</v>
      </c>
    </row>
    <row r="76" spans="1:60" s="15" customFormat="1">
      <c r="A76" s="132" t="s">
        <v>201</v>
      </c>
      <c r="B76" s="132"/>
      <c r="C76" s="158" t="s">
        <v>202</v>
      </c>
      <c r="D76" s="159"/>
      <c r="E76" s="159"/>
      <c r="F76" s="159"/>
      <c r="G76" s="159"/>
      <c r="H76" s="159"/>
      <c r="I76" s="159"/>
      <c r="J76" s="159"/>
      <c r="K76" s="159"/>
      <c r="L76" s="159"/>
      <c r="M76" s="160"/>
      <c r="N76" s="162">
        <v>1</v>
      </c>
      <c r="O76" s="163"/>
      <c r="P76" s="162"/>
      <c r="Q76" s="163"/>
      <c r="R76" s="162"/>
      <c r="S76" s="163"/>
      <c r="T76" s="166">
        <v>5</v>
      </c>
      <c r="U76" s="163"/>
      <c r="V76" s="162">
        <f t="shared" si="4"/>
        <v>150</v>
      </c>
      <c r="W76" s="163"/>
      <c r="X76" s="152">
        <f t="shared" si="5"/>
        <v>10</v>
      </c>
      <c r="Y76" s="152"/>
      <c r="Z76" s="146">
        <f t="shared" ref="Z76:Z81" si="8">AH76+AJ76+AL76+AN76+AP76+AR76+AT76+AV76</f>
        <v>6</v>
      </c>
      <c r="AA76" s="147"/>
      <c r="AB76" s="150"/>
      <c r="AC76" s="151"/>
      <c r="AD76" s="150">
        <f t="shared" ref="AD76:AD81" si="9">AI76+AK76+AM76+AO76+AQ76+AS76+AU76+AW76</f>
        <v>4</v>
      </c>
      <c r="AE76" s="151"/>
      <c r="AF76" s="152">
        <f t="shared" si="6"/>
        <v>140</v>
      </c>
      <c r="AG76" s="152"/>
      <c r="AH76" s="52">
        <v>6</v>
      </c>
      <c r="AI76" s="53">
        <v>4</v>
      </c>
      <c r="AJ76" s="48"/>
      <c r="AK76" s="49"/>
      <c r="AL76" s="48"/>
      <c r="AM76" s="49"/>
      <c r="AN76" s="48"/>
      <c r="AO76" s="49"/>
      <c r="AP76" s="48"/>
      <c r="AQ76" s="49"/>
      <c r="AR76" s="48"/>
      <c r="AS76" s="49"/>
      <c r="AT76" s="48"/>
      <c r="AU76" s="49"/>
      <c r="AV76" s="48"/>
      <c r="AW76" s="49"/>
      <c r="AY76" s="126">
        <f>T76</f>
        <v>5</v>
      </c>
      <c r="AZ76" s="127"/>
      <c r="BA76" s="127"/>
      <c r="BB76" s="127"/>
      <c r="BC76" s="127"/>
      <c r="BD76" s="127"/>
      <c r="BE76" s="127"/>
      <c r="BF76" s="127"/>
      <c r="BG76" s="45">
        <f t="shared" si="7"/>
        <v>5</v>
      </c>
    </row>
    <row r="77" spans="1:60" s="15" customFormat="1" ht="30" customHeight="1">
      <c r="A77" s="132" t="s">
        <v>203</v>
      </c>
      <c r="B77" s="132"/>
      <c r="C77" s="158" t="s">
        <v>204</v>
      </c>
      <c r="D77" s="159"/>
      <c r="E77" s="159"/>
      <c r="F77" s="159"/>
      <c r="G77" s="159"/>
      <c r="H77" s="159"/>
      <c r="I77" s="159"/>
      <c r="J77" s="159"/>
      <c r="K77" s="159"/>
      <c r="L77" s="159"/>
      <c r="M77" s="160"/>
      <c r="N77" s="162"/>
      <c r="O77" s="163"/>
      <c r="P77" s="162" t="s">
        <v>79</v>
      </c>
      <c r="Q77" s="163"/>
      <c r="R77" s="162"/>
      <c r="S77" s="163"/>
      <c r="T77" s="166">
        <v>5</v>
      </c>
      <c r="U77" s="163"/>
      <c r="V77" s="162">
        <f t="shared" si="4"/>
        <v>150</v>
      </c>
      <c r="W77" s="163"/>
      <c r="X77" s="152">
        <f t="shared" si="5"/>
        <v>10</v>
      </c>
      <c r="Y77" s="152"/>
      <c r="Z77" s="146">
        <f t="shared" si="8"/>
        <v>6</v>
      </c>
      <c r="AA77" s="147"/>
      <c r="AB77" s="150"/>
      <c r="AC77" s="151"/>
      <c r="AD77" s="150">
        <f t="shared" si="9"/>
        <v>4</v>
      </c>
      <c r="AE77" s="151"/>
      <c r="AF77" s="152">
        <f t="shared" si="6"/>
        <v>140</v>
      </c>
      <c r="AG77" s="152"/>
      <c r="AH77" s="52">
        <v>6</v>
      </c>
      <c r="AI77" s="53">
        <v>4</v>
      </c>
      <c r="AJ77" s="48"/>
      <c r="AK77" s="49"/>
      <c r="AL77" s="48"/>
      <c r="AM77" s="49"/>
      <c r="AN77" s="48"/>
      <c r="AO77" s="49"/>
      <c r="AP77" s="48"/>
      <c r="AQ77" s="49"/>
      <c r="AR77" s="48"/>
      <c r="AS77" s="49"/>
      <c r="AT77" s="48"/>
      <c r="AU77" s="49"/>
      <c r="AV77" s="48"/>
      <c r="AW77" s="49"/>
      <c r="AY77" s="126">
        <f>T77</f>
        <v>5</v>
      </c>
      <c r="AZ77" s="127"/>
      <c r="BA77" s="127"/>
      <c r="BB77" s="127"/>
      <c r="BC77" s="127"/>
      <c r="BD77" s="127"/>
      <c r="BE77" s="127"/>
      <c r="BF77" s="127"/>
      <c r="BG77" s="45">
        <f t="shared" si="7"/>
        <v>5</v>
      </c>
    </row>
    <row r="78" spans="1:60" s="15" customFormat="1">
      <c r="A78" s="132" t="s">
        <v>205</v>
      </c>
      <c r="B78" s="132"/>
      <c r="C78" s="158" t="s">
        <v>206</v>
      </c>
      <c r="D78" s="159"/>
      <c r="E78" s="159"/>
      <c r="F78" s="159"/>
      <c r="G78" s="159"/>
      <c r="H78" s="159"/>
      <c r="I78" s="159"/>
      <c r="J78" s="159"/>
      <c r="K78" s="159"/>
      <c r="L78" s="159"/>
      <c r="M78" s="160"/>
      <c r="N78" s="162">
        <v>1</v>
      </c>
      <c r="O78" s="163"/>
      <c r="P78" s="162"/>
      <c r="Q78" s="163"/>
      <c r="R78" s="162"/>
      <c r="S78" s="163"/>
      <c r="T78" s="166">
        <v>5</v>
      </c>
      <c r="U78" s="163"/>
      <c r="V78" s="162">
        <f t="shared" si="4"/>
        <v>150</v>
      </c>
      <c r="W78" s="163"/>
      <c r="X78" s="152">
        <f t="shared" si="5"/>
        <v>10</v>
      </c>
      <c r="Y78" s="152"/>
      <c r="Z78" s="146">
        <f t="shared" si="8"/>
        <v>6</v>
      </c>
      <c r="AA78" s="147"/>
      <c r="AB78" s="150"/>
      <c r="AC78" s="151"/>
      <c r="AD78" s="150">
        <f t="shared" si="9"/>
        <v>4</v>
      </c>
      <c r="AE78" s="151"/>
      <c r="AF78" s="152">
        <f t="shared" si="6"/>
        <v>140</v>
      </c>
      <c r="AG78" s="152"/>
      <c r="AH78" s="52">
        <v>6</v>
      </c>
      <c r="AI78" s="53">
        <v>4</v>
      </c>
      <c r="AJ78" s="48"/>
      <c r="AK78" s="49"/>
      <c r="AL78" s="48"/>
      <c r="AM78" s="49"/>
      <c r="AN78" s="48"/>
      <c r="AO78" s="49"/>
      <c r="AP78" s="48"/>
      <c r="AQ78" s="49"/>
      <c r="AR78" s="48"/>
      <c r="AS78" s="49"/>
      <c r="AT78" s="48"/>
      <c r="AU78" s="49"/>
      <c r="AV78" s="48"/>
      <c r="AW78" s="49"/>
      <c r="AY78" s="126">
        <f>T78</f>
        <v>5</v>
      </c>
      <c r="AZ78" s="127"/>
      <c r="BA78" s="127"/>
      <c r="BB78" s="127"/>
      <c r="BC78" s="127"/>
      <c r="BD78" s="127"/>
      <c r="BE78" s="127"/>
      <c r="BF78" s="127"/>
      <c r="BG78" s="45">
        <f t="shared" si="7"/>
        <v>5</v>
      </c>
    </row>
    <row r="79" spans="1:60" s="15" customFormat="1">
      <c r="A79" s="132" t="s">
        <v>207</v>
      </c>
      <c r="B79" s="132"/>
      <c r="C79" s="158" t="s">
        <v>208</v>
      </c>
      <c r="D79" s="159"/>
      <c r="E79" s="159"/>
      <c r="F79" s="159"/>
      <c r="G79" s="159"/>
      <c r="H79" s="159"/>
      <c r="I79" s="159"/>
      <c r="J79" s="159"/>
      <c r="K79" s="159"/>
      <c r="L79" s="159"/>
      <c r="M79" s="160"/>
      <c r="N79" s="162"/>
      <c r="O79" s="163"/>
      <c r="P79" s="162" t="s">
        <v>79</v>
      </c>
      <c r="Q79" s="163"/>
      <c r="R79" s="162"/>
      <c r="S79" s="163"/>
      <c r="T79" s="166">
        <v>3.5</v>
      </c>
      <c r="U79" s="163"/>
      <c r="V79" s="162">
        <f t="shared" si="4"/>
        <v>105</v>
      </c>
      <c r="W79" s="163"/>
      <c r="X79" s="152">
        <f t="shared" si="5"/>
        <v>8</v>
      </c>
      <c r="Y79" s="152"/>
      <c r="Z79" s="146">
        <f t="shared" si="8"/>
        <v>4</v>
      </c>
      <c r="AA79" s="147"/>
      <c r="AB79" s="150"/>
      <c r="AC79" s="151"/>
      <c r="AD79" s="150">
        <f t="shared" si="9"/>
        <v>4</v>
      </c>
      <c r="AE79" s="151"/>
      <c r="AF79" s="152">
        <f t="shared" si="6"/>
        <v>97</v>
      </c>
      <c r="AG79" s="152"/>
      <c r="AH79" s="52">
        <v>4</v>
      </c>
      <c r="AI79" s="53">
        <v>4</v>
      </c>
      <c r="AJ79" s="48"/>
      <c r="AK79" s="49"/>
      <c r="AL79" s="48"/>
      <c r="AM79" s="49"/>
      <c r="AN79" s="48"/>
      <c r="AO79" s="49"/>
      <c r="AP79" s="48"/>
      <c r="AQ79" s="49"/>
      <c r="AR79" s="48"/>
      <c r="AS79" s="49"/>
      <c r="AT79" s="48"/>
      <c r="AU79" s="49"/>
      <c r="AV79" s="48"/>
      <c r="AW79" s="49"/>
      <c r="AY79" s="126">
        <f>T79</f>
        <v>3.5</v>
      </c>
      <c r="AZ79" s="127"/>
      <c r="BA79" s="127"/>
      <c r="BB79" s="127"/>
      <c r="BC79" s="127"/>
      <c r="BD79" s="127"/>
      <c r="BE79" s="127"/>
      <c r="BF79" s="127"/>
      <c r="BG79" s="45">
        <f t="shared" si="7"/>
        <v>3.5</v>
      </c>
    </row>
    <row r="80" spans="1:60" s="15" customFormat="1">
      <c r="A80" s="132" t="s">
        <v>209</v>
      </c>
      <c r="B80" s="132"/>
      <c r="C80" s="158" t="s">
        <v>210</v>
      </c>
      <c r="D80" s="159"/>
      <c r="E80" s="159"/>
      <c r="F80" s="159"/>
      <c r="G80" s="159"/>
      <c r="H80" s="159"/>
      <c r="I80" s="159"/>
      <c r="J80" s="159"/>
      <c r="K80" s="159"/>
      <c r="L80" s="159"/>
      <c r="M80" s="160"/>
      <c r="N80" s="162">
        <v>2</v>
      </c>
      <c r="O80" s="163"/>
      <c r="P80" s="162"/>
      <c r="Q80" s="163"/>
      <c r="R80" s="162"/>
      <c r="S80" s="163"/>
      <c r="T80" s="166">
        <v>4</v>
      </c>
      <c r="U80" s="163"/>
      <c r="V80" s="162">
        <f t="shared" si="4"/>
        <v>120</v>
      </c>
      <c r="W80" s="163"/>
      <c r="X80" s="152">
        <f t="shared" si="5"/>
        <v>8</v>
      </c>
      <c r="Y80" s="152"/>
      <c r="Z80" s="146">
        <f t="shared" si="8"/>
        <v>4</v>
      </c>
      <c r="AA80" s="147"/>
      <c r="AB80" s="150"/>
      <c r="AC80" s="151"/>
      <c r="AD80" s="150">
        <f t="shared" si="9"/>
        <v>4</v>
      </c>
      <c r="AE80" s="151"/>
      <c r="AF80" s="152">
        <f t="shared" si="6"/>
        <v>112</v>
      </c>
      <c r="AG80" s="152"/>
      <c r="AH80" s="48"/>
      <c r="AI80" s="49"/>
      <c r="AJ80" s="52">
        <v>4</v>
      </c>
      <c r="AK80" s="53">
        <v>4</v>
      </c>
      <c r="AL80" s="48"/>
      <c r="AM80" s="49"/>
      <c r="AN80" s="48"/>
      <c r="AO80" s="49"/>
      <c r="AP80" s="48"/>
      <c r="AQ80" s="49"/>
      <c r="AR80" s="48"/>
      <c r="AS80" s="49"/>
      <c r="AT80" s="48"/>
      <c r="AU80" s="49"/>
      <c r="AV80" s="48"/>
      <c r="AW80" s="49"/>
      <c r="AY80" s="126"/>
      <c r="AZ80" s="127">
        <f>T80</f>
        <v>4</v>
      </c>
      <c r="BA80" s="127"/>
      <c r="BB80" s="127"/>
      <c r="BC80" s="127"/>
      <c r="BD80" s="127"/>
      <c r="BE80" s="127"/>
      <c r="BF80" s="127"/>
      <c r="BG80" s="45">
        <f t="shared" si="7"/>
        <v>4</v>
      </c>
    </row>
    <row r="81" spans="1:59" s="15" customFormat="1" ht="30" customHeight="1">
      <c r="A81" s="132" t="s">
        <v>211</v>
      </c>
      <c r="B81" s="132"/>
      <c r="C81" s="158" t="s">
        <v>212</v>
      </c>
      <c r="D81" s="159"/>
      <c r="E81" s="159"/>
      <c r="F81" s="159"/>
      <c r="G81" s="159"/>
      <c r="H81" s="159"/>
      <c r="I81" s="159"/>
      <c r="J81" s="159"/>
      <c r="K81" s="159"/>
      <c r="L81" s="159"/>
      <c r="M81" s="160"/>
      <c r="N81" s="162"/>
      <c r="O81" s="163"/>
      <c r="P81" s="162" t="s">
        <v>83</v>
      </c>
      <c r="Q81" s="163"/>
      <c r="R81" s="162"/>
      <c r="S81" s="163"/>
      <c r="T81" s="166">
        <v>3</v>
      </c>
      <c r="U81" s="163"/>
      <c r="V81" s="162">
        <f t="shared" si="4"/>
        <v>90</v>
      </c>
      <c r="W81" s="163"/>
      <c r="X81" s="152">
        <f t="shared" si="5"/>
        <v>8</v>
      </c>
      <c r="Y81" s="152"/>
      <c r="Z81" s="146">
        <f t="shared" si="8"/>
        <v>4</v>
      </c>
      <c r="AA81" s="147"/>
      <c r="AB81" s="150"/>
      <c r="AC81" s="151"/>
      <c r="AD81" s="150">
        <f t="shared" si="9"/>
        <v>4</v>
      </c>
      <c r="AE81" s="151"/>
      <c r="AF81" s="152">
        <f t="shared" si="6"/>
        <v>82</v>
      </c>
      <c r="AG81" s="152"/>
      <c r="AH81" s="48"/>
      <c r="AI81" s="49"/>
      <c r="AJ81" s="52">
        <v>4</v>
      </c>
      <c r="AK81" s="53">
        <v>4</v>
      </c>
      <c r="AL81" s="48"/>
      <c r="AM81" s="49"/>
      <c r="AN81" s="48"/>
      <c r="AO81" s="49"/>
      <c r="AP81" s="48"/>
      <c r="AQ81" s="49"/>
      <c r="AR81" s="48"/>
      <c r="AS81" s="49"/>
      <c r="AT81" s="48"/>
      <c r="AU81" s="49"/>
      <c r="AV81" s="48"/>
      <c r="AW81" s="49"/>
      <c r="AY81" s="126"/>
      <c r="AZ81" s="127">
        <f>T81</f>
        <v>3</v>
      </c>
      <c r="BA81" s="127"/>
      <c r="BB81" s="127"/>
      <c r="BC81" s="127"/>
      <c r="BD81" s="127"/>
      <c r="BE81" s="127"/>
      <c r="BF81" s="127"/>
      <c r="BG81" s="45">
        <f t="shared" si="7"/>
        <v>3</v>
      </c>
    </row>
    <row r="82" spans="1:59" s="15" customFormat="1" ht="28.5" customHeight="1">
      <c r="A82" s="132" t="s">
        <v>213</v>
      </c>
      <c r="B82" s="132"/>
      <c r="C82" s="158" t="s">
        <v>214</v>
      </c>
      <c r="D82" s="159"/>
      <c r="E82" s="159"/>
      <c r="F82" s="159"/>
      <c r="G82" s="159"/>
      <c r="H82" s="159"/>
      <c r="I82" s="159"/>
      <c r="J82" s="159"/>
      <c r="K82" s="159"/>
      <c r="L82" s="159"/>
      <c r="M82" s="160"/>
      <c r="N82" s="162"/>
      <c r="O82" s="163"/>
      <c r="P82" s="162" t="s">
        <v>83</v>
      </c>
      <c r="Q82" s="163"/>
      <c r="R82" s="162"/>
      <c r="S82" s="163"/>
      <c r="T82" s="166">
        <v>4</v>
      </c>
      <c r="U82" s="163"/>
      <c r="V82" s="162">
        <f t="shared" si="4"/>
        <v>120</v>
      </c>
      <c r="W82" s="163"/>
      <c r="X82" s="152">
        <f t="shared" ref="X82:X90" si="10">SUM(Z82:AE82)</f>
        <v>10</v>
      </c>
      <c r="Y82" s="152"/>
      <c r="Z82" s="146">
        <f t="shared" ref="Z82:Z94" si="11">AH82+AJ82+AL82+AN82+AP82+AR82+AT82+AV82</f>
        <v>6</v>
      </c>
      <c r="AA82" s="147"/>
      <c r="AB82" s="150"/>
      <c r="AC82" s="151"/>
      <c r="AD82" s="150">
        <f t="shared" ref="AD82:AD94" si="12">AI82+AK82+AM82+AO82+AQ82+AS82+AU82+AW82</f>
        <v>4</v>
      </c>
      <c r="AE82" s="151"/>
      <c r="AF82" s="152">
        <f t="shared" ref="AF82:AF90" si="13">V82-X82</f>
        <v>110</v>
      </c>
      <c r="AG82" s="152"/>
      <c r="AH82" s="48"/>
      <c r="AI82" s="49"/>
      <c r="AJ82" s="52">
        <v>6</v>
      </c>
      <c r="AK82" s="53">
        <v>4</v>
      </c>
      <c r="AL82" s="48"/>
      <c r="AM82" s="49"/>
      <c r="AN82" s="48"/>
      <c r="AO82" s="49"/>
      <c r="AP82" s="48"/>
      <c r="AQ82" s="49"/>
      <c r="AR82" s="48"/>
      <c r="AS82" s="49"/>
      <c r="AT82" s="48"/>
      <c r="AU82" s="49"/>
      <c r="AV82" s="48"/>
      <c r="AW82" s="49"/>
      <c r="AY82" s="126"/>
      <c r="AZ82" s="127">
        <f>T82</f>
        <v>4</v>
      </c>
      <c r="BA82" s="127"/>
      <c r="BB82" s="127"/>
      <c r="BC82" s="127"/>
      <c r="BD82" s="127"/>
      <c r="BE82" s="127"/>
      <c r="BF82" s="127"/>
      <c r="BG82" s="45">
        <f t="shared" ref="BG82:BG90" si="14">SUM(AY82:BF82)</f>
        <v>4</v>
      </c>
    </row>
    <row r="83" spans="1:59" s="15" customFormat="1" ht="42.75" customHeight="1">
      <c r="A83" s="132" t="s">
        <v>215</v>
      </c>
      <c r="B83" s="132"/>
      <c r="C83" s="158" t="s">
        <v>216</v>
      </c>
      <c r="D83" s="159"/>
      <c r="E83" s="159"/>
      <c r="F83" s="159"/>
      <c r="G83" s="159"/>
      <c r="H83" s="159"/>
      <c r="I83" s="159"/>
      <c r="J83" s="159"/>
      <c r="K83" s="159"/>
      <c r="L83" s="159"/>
      <c r="M83" s="160"/>
      <c r="N83" s="162">
        <v>7</v>
      </c>
      <c r="O83" s="163"/>
      <c r="P83" s="162" t="s">
        <v>341</v>
      </c>
      <c r="Q83" s="163"/>
      <c r="R83" s="162"/>
      <c r="S83" s="163"/>
      <c r="T83" s="166">
        <v>22</v>
      </c>
      <c r="U83" s="163"/>
      <c r="V83" s="162">
        <f t="shared" si="4"/>
        <v>660</v>
      </c>
      <c r="W83" s="163"/>
      <c r="X83" s="152">
        <f t="shared" si="10"/>
        <v>86</v>
      </c>
      <c r="Y83" s="152"/>
      <c r="Z83" s="146">
        <f t="shared" si="11"/>
        <v>48</v>
      </c>
      <c r="AA83" s="147"/>
      <c r="AB83" s="150"/>
      <c r="AC83" s="151"/>
      <c r="AD83" s="150">
        <f t="shared" si="12"/>
        <v>38</v>
      </c>
      <c r="AE83" s="151"/>
      <c r="AF83" s="152">
        <f t="shared" si="13"/>
        <v>574</v>
      </c>
      <c r="AG83" s="152"/>
      <c r="AH83" s="48"/>
      <c r="AI83" s="49"/>
      <c r="AJ83" s="52">
        <v>6</v>
      </c>
      <c r="AK83" s="53">
        <v>4</v>
      </c>
      <c r="AL83" s="52">
        <v>4</v>
      </c>
      <c r="AM83" s="53">
        <v>2</v>
      </c>
      <c r="AN83" s="48">
        <v>6</v>
      </c>
      <c r="AO83" s="49">
        <v>4</v>
      </c>
      <c r="AP83" s="48">
        <v>6</v>
      </c>
      <c r="AQ83" s="49">
        <v>4</v>
      </c>
      <c r="AR83" s="48">
        <v>12</v>
      </c>
      <c r="AS83" s="49">
        <v>12</v>
      </c>
      <c r="AT83" s="48">
        <v>14</v>
      </c>
      <c r="AU83" s="49">
        <v>12</v>
      </c>
      <c r="AV83" s="48"/>
      <c r="AW83" s="49"/>
      <c r="AY83" s="126"/>
      <c r="AZ83" s="127">
        <v>4.5</v>
      </c>
      <c r="BA83" s="127">
        <v>3</v>
      </c>
      <c r="BB83" s="127">
        <v>3.5</v>
      </c>
      <c r="BC83" s="127">
        <v>4</v>
      </c>
      <c r="BD83" s="127">
        <v>4</v>
      </c>
      <c r="BE83" s="127">
        <v>3</v>
      </c>
      <c r="BF83" s="127"/>
      <c r="BG83" s="45">
        <f t="shared" si="14"/>
        <v>22</v>
      </c>
    </row>
    <row r="84" spans="1:59" s="15" customFormat="1">
      <c r="A84" s="132" t="s">
        <v>217</v>
      </c>
      <c r="B84" s="132"/>
      <c r="C84" s="158" t="s">
        <v>218</v>
      </c>
      <c r="D84" s="159"/>
      <c r="E84" s="159"/>
      <c r="F84" s="159"/>
      <c r="G84" s="159"/>
      <c r="H84" s="159"/>
      <c r="I84" s="159"/>
      <c r="J84" s="159"/>
      <c r="K84" s="159"/>
      <c r="L84" s="159"/>
      <c r="M84" s="160"/>
      <c r="N84" s="162">
        <v>2</v>
      </c>
      <c r="O84" s="163"/>
      <c r="P84" s="162"/>
      <c r="Q84" s="163"/>
      <c r="R84" s="162"/>
      <c r="S84" s="163"/>
      <c r="T84" s="166">
        <v>4</v>
      </c>
      <c r="U84" s="163"/>
      <c r="V84" s="162">
        <f t="shared" si="4"/>
        <v>120</v>
      </c>
      <c r="W84" s="163"/>
      <c r="X84" s="152">
        <f t="shared" si="10"/>
        <v>10</v>
      </c>
      <c r="Y84" s="152"/>
      <c r="Z84" s="146">
        <f t="shared" si="11"/>
        <v>6</v>
      </c>
      <c r="AA84" s="147"/>
      <c r="AB84" s="150"/>
      <c r="AC84" s="151"/>
      <c r="AD84" s="150">
        <f t="shared" si="12"/>
        <v>4</v>
      </c>
      <c r="AE84" s="151"/>
      <c r="AF84" s="152">
        <f t="shared" si="13"/>
        <v>110</v>
      </c>
      <c r="AG84" s="152"/>
      <c r="AH84" s="48"/>
      <c r="AI84" s="49"/>
      <c r="AJ84" s="52">
        <v>6</v>
      </c>
      <c r="AK84" s="53">
        <v>4</v>
      </c>
      <c r="AL84" s="48"/>
      <c r="AM84" s="49"/>
      <c r="AN84" s="48"/>
      <c r="AO84" s="49"/>
      <c r="AP84" s="48"/>
      <c r="AQ84" s="49"/>
      <c r="AR84" s="48"/>
      <c r="AS84" s="49"/>
      <c r="AT84" s="48"/>
      <c r="AU84" s="49"/>
      <c r="AV84" s="48"/>
      <c r="AW84" s="49"/>
      <c r="AY84" s="126"/>
      <c r="AZ84" s="127">
        <f>T84</f>
        <v>4</v>
      </c>
      <c r="BA84" s="127"/>
      <c r="BB84" s="127"/>
      <c r="BC84" s="127"/>
      <c r="BD84" s="127"/>
      <c r="BE84" s="127"/>
      <c r="BF84" s="127"/>
      <c r="BG84" s="45">
        <f t="shared" si="14"/>
        <v>4</v>
      </c>
    </row>
    <row r="85" spans="1:59" s="15" customFormat="1">
      <c r="A85" s="132" t="s">
        <v>219</v>
      </c>
      <c r="B85" s="132"/>
      <c r="C85" s="158" t="s">
        <v>220</v>
      </c>
      <c r="D85" s="159"/>
      <c r="E85" s="159"/>
      <c r="F85" s="159"/>
      <c r="G85" s="159"/>
      <c r="H85" s="159"/>
      <c r="I85" s="159"/>
      <c r="J85" s="159"/>
      <c r="K85" s="159"/>
      <c r="L85" s="159"/>
      <c r="M85" s="160"/>
      <c r="N85" s="162">
        <v>3</v>
      </c>
      <c r="O85" s="163"/>
      <c r="P85" s="162"/>
      <c r="Q85" s="163"/>
      <c r="R85" s="162"/>
      <c r="S85" s="163"/>
      <c r="T85" s="166">
        <v>3</v>
      </c>
      <c r="U85" s="163"/>
      <c r="V85" s="162">
        <f t="shared" si="4"/>
        <v>90</v>
      </c>
      <c r="W85" s="163"/>
      <c r="X85" s="152">
        <f>SUM(Z85:AE85)</f>
        <v>8</v>
      </c>
      <c r="Y85" s="152"/>
      <c r="Z85" s="146">
        <f t="shared" si="11"/>
        <v>4</v>
      </c>
      <c r="AA85" s="147"/>
      <c r="AB85" s="150"/>
      <c r="AC85" s="151"/>
      <c r="AD85" s="150">
        <f t="shared" si="12"/>
        <v>4</v>
      </c>
      <c r="AE85" s="151"/>
      <c r="AF85" s="152">
        <f t="shared" si="13"/>
        <v>82</v>
      </c>
      <c r="AG85" s="152"/>
      <c r="AH85" s="48"/>
      <c r="AI85" s="49"/>
      <c r="AJ85" s="48"/>
      <c r="AK85" s="49"/>
      <c r="AL85" s="52">
        <v>4</v>
      </c>
      <c r="AM85" s="53">
        <v>4</v>
      </c>
      <c r="AN85" s="48"/>
      <c r="AO85" s="49"/>
      <c r="AP85" s="48"/>
      <c r="AQ85" s="49"/>
      <c r="AR85" s="48"/>
      <c r="AS85" s="49"/>
      <c r="AT85" s="48"/>
      <c r="AU85" s="49"/>
      <c r="AV85" s="48"/>
      <c r="AW85" s="49"/>
      <c r="AY85" s="126"/>
      <c r="AZ85" s="127"/>
      <c r="BA85" s="127">
        <f>T85</f>
        <v>3</v>
      </c>
      <c r="BB85" s="127"/>
      <c r="BC85" s="127"/>
      <c r="BD85" s="127"/>
      <c r="BE85" s="127"/>
      <c r="BF85" s="127"/>
      <c r="BG85" s="45">
        <f>SUM(AY85:BF85)</f>
        <v>3</v>
      </c>
    </row>
    <row r="86" spans="1:59" s="15" customFormat="1">
      <c r="A86" s="132" t="s">
        <v>221</v>
      </c>
      <c r="B86" s="132"/>
      <c r="C86" s="158" t="s">
        <v>222</v>
      </c>
      <c r="D86" s="159"/>
      <c r="E86" s="159"/>
      <c r="F86" s="159"/>
      <c r="G86" s="159"/>
      <c r="H86" s="159"/>
      <c r="I86" s="159"/>
      <c r="J86" s="159"/>
      <c r="K86" s="159"/>
      <c r="L86" s="159"/>
      <c r="M86" s="160"/>
      <c r="N86" s="162">
        <v>3</v>
      </c>
      <c r="O86" s="163"/>
      <c r="P86" s="162"/>
      <c r="Q86" s="163"/>
      <c r="R86" s="162"/>
      <c r="S86" s="163"/>
      <c r="T86" s="166">
        <v>3</v>
      </c>
      <c r="U86" s="163"/>
      <c r="V86" s="162">
        <f t="shared" si="4"/>
        <v>90</v>
      </c>
      <c r="W86" s="163"/>
      <c r="X86" s="152">
        <f>SUM(Z86:AE86)</f>
        <v>8</v>
      </c>
      <c r="Y86" s="152"/>
      <c r="Z86" s="146">
        <f t="shared" si="11"/>
        <v>4</v>
      </c>
      <c r="AA86" s="147"/>
      <c r="AB86" s="150"/>
      <c r="AC86" s="151"/>
      <c r="AD86" s="150">
        <f t="shared" si="12"/>
        <v>4</v>
      </c>
      <c r="AE86" s="151"/>
      <c r="AF86" s="152">
        <f t="shared" si="13"/>
        <v>82</v>
      </c>
      <c r="AG86" s="152"/>
      <c r="AH86" s="48"/>
      <c r="AI86" s="49"/>
      <c r="AJ86" s="48"/>
      <c r="AK86" s="49"/>
      <c r="AL86" s="52">
        <v>4</v>
      </c>
      <c r="AM86" s="53">
        <v>4</v>
      </c>
      <c r="AN86" s="48"/>
      <c r="AO86" s="49"/>
      <c r="AP86" s="48"/>
      <c r="AQ86" s="49"/>
      <c r="AR86" s="48"/>
      <c r="AS86" s="49"/>
      <c r="AT86" s="48"/>
      <c r="AU86" s="49"/>
      <c r="AV86" s="48"/>
      <c r="AW86" s="49"/>
      <c r="AY86" s="126"/>
      <c r="AZ86" s="127"/>
      <c r="BA86" s="127">
        <f>T86</f>
        <v>3</v>
      </c>
      <c r="BB86" s="127"/>
      <c r="BC86" s="127"/>
      <c r="BD86" s="127"/>
      <c r="BE86" s="127"/>
      <c r="BF86" s="127"/>
      <c r="BG86" s="45">
        <f>SUM(AY86:BF86)</f>
        <v>3</v>
      </c>
    </row>
    <row r="87" spans="1:59" s="15" customFormat="1">
      <c r="A87" s="132" t="s">
        <v>223</v>
      </c>
      <c r="B87" s="132"/>
      <c r="C87" s="158" t="s">
        <v>224</v>
      </c>
      <c r="D87" s="159"/>
      <c r="E87" s="159"/>
      <c r="F87" s="159"/>
      <c r="G87" s="159"/>
      <c r="H87" s="159"/>
      <c r="I87" s="159"/>
      <c r="J87" s="159"/>
      <c r="K87" s="159"/>
      <c r="L87" s="159"/>
      <c r="M87" s="160"/>
      <c r="N87" s="162"/>
      <c r="O87" s="163"/>
      <c r="P87" s="162" t="s">
        <v>82</v>
      </c>
      <c r="Q87" s="163"/>
      <c r="R87" s="162"/>
      <c r="S87" s="163"/>
      <c r="T87" s="166">
        <v>3</v>
      </c>
      <c r="U87" s="163"/>
      <c r="V87" s="162">
        <f t="shared" si="4"/>
        <v>90</v>
      </c>
      <c r="W87" s="163"/>
      <c r="X87" s="152">
        <f>SUM(Z87:AE87)</f>
        <v>8</v>
      </c>
      <c r="Y87" s="152"/>
      <c r="Z87" s="146">
        <f t="shared" si="11"/>
        <v>4</v>
      </c>
      <c r="AA87" s="147"/>
      <c r="AB87" s="150"/>
      <c r="AC87" s="151"/>
      <c r="AD87" s="150">
        <f t="shared" si="12"/>
        <v>4</v>
      </c>
      <c r="AE87" s="151"/>
      <c r="AF87" s="152">
        <f t="shared" si="13"/>
        <v>82</v>
      </c>
      <c r="AG87" s="152"/>
      <c r="AH87" s="48"/>
      <c r="AI87" s="49"/>
      <c r="AJ87" s="48"/>
      <c r="AK87" s="49"/>
      <c r="AL87" s="52">
        <v>4</v>
      </c>
      <c r="AM87" s="53">
        <v>4</v>
      </c>
      <c r="AN87" s="48"/>
      <c r="AO87" s="49"/>
      <c r="AP87" s="48"/>
      <c r="AQ87" s="49"/>
      <c r="AR87" s="48"/>
      <c r="AS87" s="49"/>
      <c r="AT87" s="48"/>
      <c r="AU87" s="49"/>
      <c r="AV87" s="48"/>
      <c r="AW87" s="49"/>
      <c r="AY87" s="126"/>
      <c r="AZ87" s="127"/>
      <c r="BA87" s="127">
        <f>T87</f>
        <v>3</v>
      </c>
      <c r="BB87" s="127"/>
      <c r="BC87" s="127"/>
      <c r="BD87" s="127"/>
      <c r="BE87" s="127"/>
      <c r="BF87" s="127"/>
      <c r="BG87" s="45">
        <f>SUM(AY87:BF87)</f>
        <v>3</v>
      </c>
    </row>
    <row r="88" spans="1:59" s="15" customFormat="1">
      <c r="A88" s="132" t="s">
        <v>225</v>
      </c>
      <c r="B88" s="132"/>
      <c r="C88" s="158" t="s">
        <v>226</v>
      </c>
      <c r="D88" s="159"/>
      <c r="E88" s="159"/>
      <c r="F88" s="159"/>
      <c r="G88" s="159"/>
      <c r="H88" s="159"/>
      <c r="I88" s="159"/>
      <c r="J88" s="159"/>
      <c r="K88" s="159"/>
      <c r="L88" s="159"/>
      <c r="M88" s="160"/>
      <c r="N88" s="162">
        <v>3</v>
      </c>
      <c r="O88" s="163"/>
      <c r="P88" s="162"/>
      <c r="Q88" s="163"/>
      <c r="R88" s="162"/>
      <c r="S88" s="163"/>
      <c r="T88" s="166">
        <v>3</v>
      </c>
      <c r="U88" s="163"/>
      <c r="V88" s="162">
        <f t="shared" si="4"/>
        <v>90</v>
      </c>
      <c r="W88" s="163"/>
      <c r="X88" s="152">
        <f t="shared" si="10"/>
        <v>4</v>
      </c>
      <c r="Y88" s="152"/>
      <c r="Z88" s="146">
        <f t="shared" si="11"/>
        <v>2</v>
      </c>
      <c r="AA88" s="147"/>
      <c r="AB88" s="150"/>
      <c r="AC88" s="151"/>
      <c r="AD88" s="150">
        <f t="shared" si="12"/>
        <v>2</v>
      </c>
      <c r="AE88" s="151"/>
      <c r="AF88" s="152">
        <f t="shared" si="13"/>
        <v>86</v>
      </c>
      <c r="AG88" s="152"/>
      <c r="AH88" s="48"/>
      <c r="AI88" s="49"/>
      <c r="AJ88" s="48"/>
      <c r="AK88" s="49"/>
      <c r="AL88" s="52">
        <v>2</v>
      </c>
      <c r="AM88" s="53">
        <v>2</v>
      </c>
      <c r="AN88" s="48"/>
      <c r="AO88" s="49"/>
      <c r="AP88" s="48"/>
      <c r="AQ88" s="49"/>
      <c r="AR88" s="48"/>
      <c r="AS88" s="49"/>
      <c r="AT88" s="48"/>
      <c r="AU88" s="49"/>
      <c r="AV88" s="48"/>
      <c r="AW88" s="49"/>
      <c r="AY88" s="126"/>
      <c r="AZ88" s="127"/>
      <c r="BA88" s="127">
        <f>T88</f>
        <v>3</v>
      </c>
      <c r="BB88" s="127"/>
      <c r="BC88" s="127"/>
      <c r="BD88" s="127"/>
      <c r="BE88" s="127"/>
      <c r="BF88" s="127"/>
      <c r="BG88" s="45">
        <f t="shared" si="14"/>
        <v>3</v>
      </c>
    </row>
    <row r="89" spans="1:59" s="15" customFormat="1">
      <c r="A89" s="132" t="s">
        <v>227</v>
      </c>
      <c r="B89" s="132"/>
      <c r="C89" s="158" t="s">
        <v>228</v>
      </c>
      <c r="D89" s="159"/>
      <c r="E89" s="159"/>
      <c r="F89" s="159"/>
      <c r="G89" s="159"/>
      <c r="H89" s="159"/>
      <c r="I89" s="159"/>
      <c r="J89" s="159"/>
      <c r="K89" s="159"/>
      <c r="L89" s="159"/>
      <c r="M89" s="160"/>
      <c r="N89" s="162">
        <v>4</v>
      </c>
      <c r="O89" s="163"/>
      <c r="P89" s="162"/>
      <c r="Q89" s="163"/>
      <c r="R89" s="162">
        <v>4</v>
      </c>
      <c r="S89" s="163"/>
      <c r="T89" s="166">
        <v>3</v>
      </c>
      <c r="U89" s="163"/>
      <c r="V89" s="162">
        <f t="shared" si="4"/>
        <v>90</v>
      </c>
      <c r="W89" s="163"/>
      <c r="X89" s="152">
        <f t="shared" si="10"/>
        <v>8</v>
      </c>
      <c r="Y89" s="152"/>
      <c r="Z89" s="146">
        <f t="shared" si="11"/>
        <v>4</v>
      </c>
      <c r="AA89" s="147"/>
      <c r="AB89" s="150"/>
      <c r="AC89" s="151"/>
      <c r="AD89" s="150">
        <f t="shared" si="12"/>
        <v>4</v>
      </c>
      <c r="AE89" s="151"/>
      <c r="AF89" s="152">
        <f t="shared" si="13"/>
        <v>82</v>
      </c>
      <c r="AG89" s="152"/>
      <c r="AH89" s="48"/>
      <c r="AI89" s="49"/>
      <c r="AJ89" s="48"/>
      <c r="AK89" s="49"/>
      <c r="AL89" s="48"/>
      <c r="AM89" s="49"/>
      <c r="AN89" s="52">
        <v>4</v>
      </c>
      <c r="AO89" s="53">
        <v>4</v>
      </c>
      <c r="AP89" s="48"/>
      <c r="AQ89" s="49"/>
      <c r="AR89" s="48"/>
      <c r="AS89" s="49"/>
      <c r="AT89" s="48"/>
      <c r="AU89" s="49"/>
      <c r="AV89" s="48"/>
      <c r="AW89" s="49"/>
      <c r="AY89" s="126"/>
      <c r="AZ89" s="127"/>
      <c r="BA89" s="127"/>
      <c r="BB89" s="127">
        <f>T89</f>
        <v>3</v>
      </c>
      <c r="BC89" s="127"/>
      <c r="BD89" s="127"/>
      <c r="BE89" s="127"/>
      <c r="BF89" s="127"/>
      <c r="BG89" s="45">
        <f t="shared" si="14"/>
        <v>3</v>
      </c>
    </row>
    <row r="90" spans="1:59" s="15" customFormat="1" ht="31.5" customHeight="1">
      <c r="A90" s="132" t="s">
        <v>229</v>
      </c>
      <c r="B90" s="132"/>
      <c r="C90" s="158" t="s">
        <v>230</v>
      </c>
      <c r="D90" s="159"/>
      <c r="E90" s="159"/>
      <c r="F90" s="159"/>
      <c r="G90" s="159"/>
      <c r="H90" s="159"/>
      <c r="I90" s="159"/>
      <c r="J90" s="159"/>
      <c r="K90" s="159"/>
      <c r="L90" s="159"/>
      <c r="M90" s="160"/>
      <c r="N90" s="162"/>
      <c r="O90" s="163"/>
      <c r="P90" s="162" t="s">
        <v>102</v>
      </c>
      <c r="Q90" s="163"/>
      <c r="R90" s="162"/>
      <c r="S90" s="163"/>
      <c r="T90" s="166">
        <v>3</v>
      </c>
      <c r="U90" s="163"/>
      <c r="V90" s="162">
        <f t="shared" si="4"/>
        <v>90</v>
      </c>
      <c r="W90" s="163"/>
      <c r="X90" s="152">
        <f t="shared" si="10"/>
        <v>8</v>
      </c>
      <c r="Y90" s="152"/>
      <c r="Z90" s="146">
        <f t="shared" si="11"/>
        <v>4</v>
      </c>
      <c r="AA90" s="147"/>
      <c r="AB90" s="150"/>
      <c r="AC90" s="151"/>
      <c r="AD90" s="150">
        <f t="shared" si="12"/>
        <v>4</v>
      </c>
      <c r="AE90" s="151"/>
      <c r="AF90" s="152">
        <f t="shared" si="13"/>
        <v>82</v>
      </c>
      <c r="AG90" s="152"/>
      <c r="AH90" s="54"/>
      <c r="AI90" s="49"/>
      <c r="AJ90" s="48"/>
      <c r="AK90" s="49"/>
      <c r="AL90" s="48"/>
      <c r="AM90" s="49"/>
      <c r="AN90" s="52">
        <v>4</v>
      </c>
      <c r="AO90" s="53">
        <v>4</v>
      </c>
      <c r="AP90" s="48"/>
      <c r="AQ90" s="49"/>
      <c r="AR90" s="48"/>
      <c r="AS90" s="49"/>
      <c r="AT90" s="48"/>
      <c r="AU90" s="49"/>
      <c r="AV90" s="48"/>
      <c r="AW90" s="49"/>
      <c r="AY90" s="126"/>
      <c r="AZ90" s="127"/>
      <c r="BA90" s="127"/>
      <c r="BB90" s="127">
        <f>T90</f>
        <v>3</v>
      </c>
      <c r="BC90" s="127"/>
      <c r="BD90" s="127"/>
      <c r="BE90" s="127"/>
      <c r="BF90" s="127"/>
      <c r="BG90" s="45">
        <f t="shared" si="14"/>
        <v>3</v>
      </c>
    </row>
    <row r="91" spans="1:59" s="15" customFormat="1">
      <c r="A91" s="132" t="s">
        <v>231</v>
      </c>
      <c r="B91" s="132"/>
      <c r="C91" s="158" t="s">
        <v>232</v>
      </c>
      <c r="D91" s="159"/>
      <c r="E91" s="159"/>
      <c r="F91" s="159"/>
      <c r="G91" s="159"/>
      <c r="H91" s="159"/>
      <c r="I91" s="159"/>
      <c r="J91" s="159"/>
      <c r="K91" s="159"/>
      <c r="L91" s="159"/>
      <c r="M91" s="160"/>
      <c r="N91" s="162"/>
      <c r="O91" s="163"/>
      <c r="P91" s="162" t="s">
        <v>102</v>
      </c>
      <c r="Q91" s="163"/>
      <c r="R91" s="162">
        <v>4</v>
      </c>
      <c r="S91" s="163"/>
      <c r="T91" s="166">
        <v>3</v>
      </c>
      <c r="U91" s="163"/>
      <c r="V91" s="162">
        <f t="shared" si="4"/>
        <v>90</v>
      </c>
      <c r="W91" s="163"/>
      <c r="X91" s="152">
        <f>SUM(Z91:AE91)</f>
        <v>8</v>
      </c>
      <c r="Y91" s="152"/>
      <c r="Z91" s="146">
        <f t="shared" si="11"/>
        <v>4</v>
      </c>
      <c r="AA91" s="147"/>
      <c r="AB91" s="150"/>
      <c r="AC91" s="151"/>
      <c r="AD91" s="150">
        <f t="shared" si="12"/>
        <v>4</v>
      </c>
      <c r="AE91" s="151"/>
      <c r="AF91" s="152">
        <f>V91-X91</f>
        <v>82</v>
      </c>
      <c r="AG91" s="152"/>
      <c r="AH91" s="48"/>
      <c r="AI91" s="49"/>
      <c r="AJ91" s="48"/>
      <c r="AK91" s="49"/>
      <c r="AL91" s="48"/>
      <c r="AM91" s="49"/>
      <c r="AN91" s="52">
        <v>4</v>
      </c>
      <c r="AO91" s="53">
        <v>4</v>
      </c>
      <c r="AP91" s="48"/>
      <c r="AQ91" s="49"/>
      <c r="AR91" s="48"/>
      <c r="AS91" s="49"/>
      <c r="AT91" s="48"/>
      <c r="AU91" s="49"/>
      <c r="AV91" s="48"/>
      <c r="AW91" s="49"/>
      <c r="AY91" s="126"/>
      <c r="AZ91" s="127"/>
      <c r="BA91" s="127"/>
      <c r="BB91" s="127">
        <f>T91</f>
        <v>3</v>
      </c>
      <c r="BC91" s="127"/>
      <c r="BD91" s="127"/>
      <c r="BE91" s="127"/>
      <c r="BF91" s="127"/>
      <c r="BG91" s="45">
        <f>SUM(AY91:BF91)</f>
        <v>3</v>
      </c>
    </row>
    <row r="92" spans="1:59" s="15" customFormat="1" ht="28.5" customHeight="1">
      <c r="A92" s="132" t="s">
        <v>233</v>
      </c>
      <c r="B92" s="132"/>
      <c r="C92" s="158" t="s">
        <v>234</v>
      </c>
      <c r="D92" s="159"/>
      <c r="E92" s="159"/>
      <c r="F92" s="159"/>
      <c r="G92" s="159"/>
      <c r="H92" s="159"/>
      <c r="I92" s="159"/>
      <c r="J92" s="159"/>
      <c r="K92" s="159"/>
      <c r="L92" s="159"/>
      <c r="M92" s="160"/>
      <c r="N92" s="162">
        <v>4</v>
      </c>
      <c r="O92" s="163"/>
      <c r="P92" s="162"/>
      <c r="Q92" s="163"/>
      <c r="R92" s="162">
        <v>4</v>
      </c>
      <c r="S92" s="163"/>
      <c r="T92" s="166">
        <v>3</v>
      </c>
      <c r="U92" s="163"/>
      <c r="V92" s="162">
        <f t="shared" si="4"/>
        <v>90</v>
      </c>
      <c r="W92" s="163"/>
      <c r="X92" s="152">
        <f t="shared" ref="X92:X101" si="15">SUM(Z92:AE92)</f>
        <v>8</v>
      </c>
      <c r="Y92" s="152"/>
      <c r="Z92" s="146">
        <f t="shared" si="11"/>
        <v>4</v>
      </c>
      <c r="AA92" s="147"/>
      <c r="AB92" s="150"/>
      <c r="AC92" s="151"/>
      <c r="AD92" s="150">
        <f t="shared" si="12"/>
        <v>4</v>
      </c>
      <c r="AE92" s="151"/>
      <c r="AF92" s="152">
        <f t="shared" ref="AF92:AF101" si="16">V92-X92</f>
        <v>82</v>
      </c>
      <c r="AG92" s="152"/>
      <c r="AH92" s="48"/>
      <c r="AI92" s="49"/>
      <c r="AJ92" s="48"/>
      <c r="AK92" s="49"/>
      <c r="AL92" s="48"/>
      <c r="AM92" s="49"/>
      <c r="AN92" s="52">
        <v>4</v>
      </c>
      <c r="AO92" s="53">
        <v>4</v>
      </c>
      <c r="AP92" s="48"/>
      <c r="AQ92" s="49"/>
      <c r="AR92" s="48"/>
      <c r="AS92" s="49"/>
      <c r="AT92" s="48"/>
      <c r="AU92" s="49"/>
      <c r="AV92" s="48"/>
      <c r="AW92" s="49"/>
      <c r="AY92" s="126"/>
      <c r="AZ92" s="127"/>
      <c r="BA92" s="127"/>
      <c r="BB92" s="127">
        <f>T92</f>
        <v>3</v>
      </c>
      <c r="BC92" s="127"/>
      <c r="BD92" s="127"/>
      <c r="BE92" s="127"/>
      <c r="BF92" s="127"/>
      <c r="BG92" s="45">
        <f t="shared" ref="BG92:BG104" si="17">SUM(AY92:BF92)</f>
        <v>3</v>
      </c>
    </row>
    <row r="93" spans="1:59" s="15" customFormat="1">
      <c r="A93" s="132" t="s">
        <v>235</v>
      </c>
      <c r="B93" s="132"/>
      <c r="C93" s="158" t="s">
        <v>236</v>
      </c>
      <c r="D93" s="159"/>
      <c r="E93" s="159"/>
      <c r="F93" s="159"/>
      <c r="G93" s="159"/>
      <c r="H93" s="159"/>
      <c r="I93" s="159"/>
      <c r="J93" s="159"/>
      <c r="K93" s="159"/>
      <c r="L93" s="159"/>
      <c r="M93" s="160"/>
      <c r="N93" s="162"/>
      <c r="O93" s="163"/>
      <c r="P93" s="162" t="s">
        <v>97</v>
      </c>
      <c r="Q93" s="163"/>
      <c r="R93" s="162"/>
      <c r="S93" s="163"/>
      <c r="T93" s="166">
        <v>3</v>
      </c>
      <c r="U93" s="163"/>
      <c r="V93" s="162">
        <f t="shared" si="4"/>
        <v>90</v>
      </c>
      <c r="W93" s="163"/>
      <c r="X93" s="152">
        <f>SUM(Z93:AE93)</f>
        <v>16</v>
      </c>
      <c r="Y93" s="152"/>
      <c r="Z93" s="146">
        <f t="shared" si="11"/>
        <v>8</v>
      </c>
      <c r="AA93" s="147"/>
      <c r="AB93" s="150"/>
      <c r="AC93" s="151"/>
      <c r="AD93" s="150">
        <f t="shared" si="12"/>
        <v>8</v>
      </c>
      <c r="AE93" s="151"/>
      <c r="AF93" s="152">
        <f t="shared" si="16"/>
        <v>74</v>
      </c>
      <c r="AG93" s="152"/>
      <c r="AH93" s="48"/>
      <c r="AI93" s="49"/>
      <c r="AJ93" s="48"/>
      <c r="AK93" s="49"/>
      <c r="AL93" s="48"/>
      <c r="AM93" s="49"/>
      <c r="AN93" s="48"/>
      <c r="AO93" s="49"/>
      <c r="AP93" s="52">
        <v>8</v>
      </c>
      <c r="AQ93" s="53">
        <v>8</v>
      </c>
      <c r="AR93" s="48"/>
      <c r="AS93" s="49"/>
      <c r="AT93" s="48"/>
      <c r="AU93" s="49"/>
      <c r="AV93" s="48"/>
      <c r="AW93" s="49"/>
      <c r="AY93" s="126"/>
      <c r="AZ93" s="127"/>
      <c r="BA93" s="127"/>
      <c r="BB93" s="127"/>
      <c r="BC93" s="127">
        <f>T93</f>
        <v>3</v>
      </c>
      <c r="BD93" s="127"/>
      <c r="BE93" s="127"/>
      <c r="BF93" s="127"/>
      <c r="BG93" s="45">
        <f>SUM(AY93:BF93)</f>
        <v>3</v>
      </c>
    </row>
    <row r="94" spans="1:59" s="15" customFormat="1">
      <c r="A94" s="132" t="s">
        <v>237</v>
      </c>
      <c r="B94" s="132"/>
      <c r="C94" s="158" t="s">
        <v>238</v>
      </c>
      <c r="D94" s="159"/>
      <c r="E94" s="159"/>
      <c r="F94" s="159"/>
      <c r="G94" s="159"/>
      <c r="H94" s="159"/>
      <c r="I94" s="159"/>
      <c r="J94" s="159"/>
      <c r="K94" s="159"/>
      <c r="L94" s="159"/>
      <c r="M94" s="160"/>
      <c r="N94" s="162">
        <v>5</v>
      </c>
      <c r="O94" s="163"/>
      <c r="P94" s="162"/>
      <c r="Q94" s="163"/>
      <c r="R94" s="162"/>
      <c r="S94" s="163"/>
      <c r="T94" s="166">
        <v>3</v>
      </c>
      <c r="U94" s="163"/>
      <c r="V94" s="162">
        <f t="shared" si="4"/>
        <v>90</v>
      </c>
      <c r="W94" s="163"/>
      <c r="X94" s="152">
        <f>SUM(Z94:AE94)</f>
        <v>14</v>
      </c>
      <c r="Y94" s="152"/>
      <c r="Z94" s="146">
        <f t="shared" si="11"/>
        <v>8</v>
      </c>
      <c r="AA94" s="147"/>
      <c r="AB94" s="150"/>
      <c r="AC94" s="151"/>
      <c r="AD94" s="150">
        <f t="shared" si="12"/>
        <v>6</v>
      </c>
      <c r="AE94" s="151"/>
      <c r="AF94" s="152">
        <f t="shared" si="16"/>
        <v>76</v>
      </c>
      <c r="AG94" s="152"/>
      <c r="AH94" s="48"/>
      <c r="AI94" s="49"/>
      <c r="AJ94" s="48"/>
      <c r="AK94" s="49"/>
      <c r="AL94" s="48"/>
      <c r="AM94" s="49"/>
      <c r="AN94" s="48"/>
      <c r="AO94" s="49"/>
      <c r="AP94" s="52">
        <v>8</v>
      </c>
      <c r="AQ94" s="53">
        <v>6</v>
      </c>
      <c r="AR94" s="48"/>
      <c r="AS94" s="49"/>
      <c r="AT94" s="48"/>
      <c r="AU94" s="49"/>
      <c r="AV94" s="48"/>
      <c r="AW94" s="49"/>
      <c r="AY94" s="126"/>
      <c r="AZ94" s="127"/>
      <c r="BA94" s="127"/>
      <c r="BB94" s="127"/>
      <c r="BC94" s="127">
        <f>T94</f>
        <v>3</v>
      </c>
      <c r="BD94" s="127"/>
      <c r="BE94" s="127"/>
      <c r="BF94" s="127"/>
      <c r="BG94" s="45">
        <f>SUM(AY94:BF94)</f>
        <v>3</v>
      </c>
    </row>
    <row r="95" spans="1:59" s="15" customFormat="1">
      <c r="A95" s="132" t="s">
        <v>239</v>
      </c>
      <c r="B95" s="132"/>
      <c r="C95" s="158" t="s">
        <v>240</v>
      </c>
      <c r="D95" s="159"/>
      <c r="E95" s="159"/>
      <c r="F95" s="159"/>
      <c r="G95" s="159"/>
      <c r="H95" s="159"/>
      <c r="I95" s="159"/>
      <c r="J95" s="159"/>
      <c r="K95" s="159"/>
      <c r="L95" s="159"/>
      <c r="M95" s="160"/>
      <c r="N95" s="162">
        <v>5</v>
      </c>
      <c r="O95" s="163"/>
      <c r="P95" s="162"/>
      <c r="Q95" s="163"/>
      <c r="R95" s="162"/>
      <c r="S95" s="163"/>
      <c r="T95" s="166">
        <v>3</v>
      </c>
      <c r="U95" s="163"/>
      <c r="V95" s="162">
        <f t="shared" si="4"/>
        <v>90</v>
      </c>
      <c r="W95" s="163"/>
      <c r="X95" s="152">
        <f t="shared" si="15"/>
        <v>10</v>
      </c>
      <c r="Y95" s="152"/>
      <c r="Z95" s="146">
        <f t="shared" ref="Z95:Z104" si="18">AH95+AJ95+AL95+AN95+AP95+AR95+AT95+AV95</f>
        <v>6</v>
      </c>
      <c r="AA95" s="147"/>
      <c r="AB95" s="150"/>
      <c r="AC95" s="151"/>
      <c r="AD95" s="150">
        <f t="shared" ref="AD95:AD104" si="19">AI95+AK95+AM95+AO95+AQ95+AS95+AU95+AW95</f>
        <v>4</v>
      </c>
      <c r="AE95" s="151"/>
      <c r="AF95" s="152">
        <f t="shared" si="16"/>
        <v>80</v>
      </c>
      <c r="AG95" s="152"/>
      <c r="AH95" s="48"/>
      <c r="AI95" s="49"/>
      <c r="AJ95" s="48"/>
      <c r="AK95" s="49"/>
      <c r="AL95" s="48"/>
      <c r="AM95" s="49"/>
      <c r="AN95" s="48"/>
      <c r="AO95" s="49"/>
      <c r="AP95" s="52">
        <v>6</v>
      </c>
      <c r="AQ95" s="53">
        <v>4</v>
      </c>
      <c r="AR95" s="48"/>
      <c r="AS95" s="49"/>
      <c r="AT95" s="48"/>
      <c r="AU95" s="49"/>
      <c r="AV95" s="48"/>
      <c r="AW95" s="49"/>
      <c r="AY95" s="126"/>
      <c r="AZ95" s="127"/>
      <c r="BA95" s="127"/>
      <c r="BB95" s="127"/>
      <c r="BC95" s="127">
        <f>T95</f>
        <v>3</v>
      </c>
      <c r="BD95" s="127"/>
      <c r="BE95" s="127"/>
      <c r="BF95" s="127"/>
      <c r="BG95" s="45">
        <f t="shared" si="17"/>
        <v>3</v>
      </c>
    </row>
    <row r="96" spans="1:59" s="15" customFormat="1">
      <c r="A96" s="132" t="s">
        <v>241</v>
      </c>
      <c r="B96" s="132"/>
      <c r="C96" s="158" t="s">
        <v>242</v>
      </c>
      <c r="D96" s="159"/>
      <c r="E96" s="159"/>
      <c r="F96" s="159"/>
      <c r="G96" s="159"/>
      <c r="H96" s="159"/>
      <c r="I96" s="159"/>
      <c r="J96" s="159"/>
      <c r="K96" s="159"/>
      <c r="L96" s="159"/>
      <c r="M96" s="160"/>
      <c r="N96" s="162">
        <v>5</v>
      </c>
      <c r="O96" s="163"/>
      <c r="P96" s="162"/>
      <c r="Q96" s="163"/>
      <c r="R96" s="162"/>
      <c r="S96" s="163"/>
      <c r="T96" s="166">
        <v>3</v>
      </c>
      <c r="U96" s="163"/>
      <c r="V96" s="162">
        <f t="shared" si="4"/>
        <v>90</v>
      </c>
      <c r="W96" s="163"/>
      <c r="X96" s="152">
        <f t="shared" si="15"/>
        <v>8</v>
      </c>
      <c r="Y96" s="152"/>
      <c r="Z96" s="146">
        <f t="shared" si="18"/>
        <v>4</v>
      </c>
      <c r="AA96" s="147"/>
      <c r="AB96" s="150"/>
      <c r="AC96" s="151"/>
      <c r="AD96" s="150">
        <f t="shared" si="19"/>
        <v>4</v>
      </c>
      <c r="AE96" s="151"/>
      <c r="AF96" s="152">
        <f t="shared" si="16"/>
        <v>82</v>
      </c>
      <c r="AG96" s="152"/>
      <c r="AH96" s="48"/>
      <c r="AI96" s="49"/>
      <c r="AJ96" s="48"/>
      <c r="AK96" s="49"/>
      <c r="AL96" s="48"/>
      <c r="AM96" s="49"/>
      <c r="AN96" s="48"/>
      <c r="AO96" s="49"/>
      <c r="AP96" s="52">
        <v>4</v>
      </c>
      <c r="AQ96" s="53">
        <v>4</v>
      </c>
      <c r="AR96" s="48"/>
      <c r="AS96" s="49"/>
      <c r="AT96" s="48"/>
      <c r="AU96" s="49"/>
      <c r="AV96" s="48"/>
      <c r="AW96" s="49"/>
      <c r="AY96" s="126"/>
      <c r="AZ96" s="127"/>
      <c r="BA96" s="127"/>
      <c r="BB96" s="127"/>
      <c r="BC96" s="127">
        <f>T96</f>
        <v>3</v>
      </c>
      <c r="BD96" s="127"/>
      <c r="BE96" s="127"/>
      <c r="BF96" s="127"/>
      <c r="BG96" s="45">
        <f t="shared" si="17"/>
        <v>3</v>
      </c>
    </row>
    <row r="97" spans="1:60" s="15" customFormat="1">
      <c r="A97" s="132" t="s">
        <v>243</v>
      </c>
      <c r="B97" s="132"/>
      <c r="C97" s="158" t="s">
        <v>244</v>
      </c>
      <c r="D97" s="159"/>
      <c r="E97" s="159"/>
      <c r="F97" s="159"/>
      <c r="G97" s="159"/>
      <c r="H97" s="159"/>
      <c r="I97" s="159"/>
      <c r="J97" s="159"/>
      <c r="K97" s="159"/>
      <c r="L97" s="159"/>
      <c r="M97" s="160"/>
      <c r="N97" s="162">
        <v>6</v>
      </c>
      <c r="O97" s="163"/>
      <c r="P97" s="162"/>
      <c r="Q97" s="163"/>
      <c r="R97" s="162"/>
      <c r="S97" s="163"/>
      <c r="T97" s="166">
        <v>4.5</v>
      </c>
      <c r="U97" s="163"/>
      <c r="V97" s="162">
        <f t="shared" si="4"/>
        <v>135</v>
      </c>
      <c r="W97" s="163"/>
      <c r="X97" s="152">
        <f t="shared" si="15"/>
        <v>20</v>
      </c>
      <c r="Y97" s="152"/>
      <c r="Z97" s="146">
        <f t="shared" si="18"/>
        <v>10</v>
      </c>
      <c r="AA97" s="147"/>
      <c r="AB97" s="150"/>
      <c r="AC97" s="151"/>
      <c r="AD97" s="150">
        <f t="shared" si="19"/>
        <v>10</v>
      </c>
      <c r="AE97" s="151"/>
      <c r="AF97" s="152">
        <f t="shared" si="16"/>
        <v>115</v>
      </c>
      <c r="AG97" s="152"/>
      <c r="AH97" s="48"/>
      <c r="AI97" s="49"/>
      <c r="AJ97" s="48"/>
      <c r="AK97" s="49"/>
      <c r="AL97" s="48"/>
      <c r="AM97" s="49"/>
      <c r="AN97" s="48"/>
      <c r="AO97" s="49"/>
      <c r="AP97" s="48"/>
      <c r="AQ97" s="49"/>
      <c r="AR97" s="52">
        <v>10</v>
      </c>
      <c r="AS97" s="53">
        <v>10</v>
      </c>
      <c r="AT97" s="48"/>
      <c r="AU97" s="49"/>
      <c r="AV97" s="48"/>
      <c r="AW97" s="49"/>
      <c r="AY97" s="126"/>
      <c r="AZ97" s="127"/>
      <c r="BA97" s="127"/>
      <c r="BB97" s="127"/>
      <c r="BC97" s="127"/>
      <c r="BD97" s="127">
        <v>4.5</v>
      </c>
      <c r="BE97" s="127"/>
      <c r="BF97" s="127"/>
      <c r="BG97" s="45">
        <f t="shared" si="17"/>
        <v>4.5</v>
      </c>
    </row>
    <row r="98" spans="1:60" s="15" customFormat="1">
      <c r="A98" s="132" t="s">
        <v>245</v>
      </c>
      <c r="B98" s="132"/>
      <c r="C98" s="158" t="s">
        <v>246</v>
      </c>
      <c r="D98" s="159"/>
      <c r="E98" s="159"/>
      <c r="F98" s="159"/>
      <c r="G98" s="159"/>
      <c r="H98" s="159"/>
      <c r="I98" s="159"/>
      <c r="J98" s="159"/>
      <c r="K98" s="159"/>
      <c r="L98" s="159"/>
      <c r="M98" s="160"/>
      <c r="N98" s="162">
        <v>6</v>
      </c>
      <c r="O98" s="163"/>
      <c r="P98" s="162"/>
      <c r="Q98" s="163"/>
      <c r="R98" s="162">
        <v>6</v>
      </c>
      <c r="S98" s="163"/>
      <c r="T98" s="166">
        <v>5</v>
      </c>
      <c r="U98" s="163"/>
      <c r="V98" s="162">
        <f t="shared" si="4"/>
        <v>150</v>
      </c>
      <c r="W98" s="163"/>
      <c r="X98" s="152">
        <f t="shared" si="15"/>
        <v>20</v>
      </c>
      <c r="Y98" s="152"/>
      <c r="Z98" s="146">
        <f t="shared" si="18"/>
        <v>10</v>
      </c>
      <c r="AA98" s="147"/>
      <c r="AB98" s="150"/>
      <c r="AC98" s="151"/>
      <c r="AD98" s="150">
        <f t="shared" si="19"/>
        <v>10</v>
      </c>
      <c r="AE98" s="151"/>
      <c r="AF98" s="152">
        <f t="shared" si="16"/>
        <v>130</v>
      </c>
      <c r="AG98" s="152"/>
      <c r="AH98" s="48"/>
      <c r="AI98" s="49"/>
      <c r="AJ98" s="48"/>
      <c r="AK98" s="49"/>
      <c r="AL98" s="48"/>
      <c r="AM98" s="49"/>
      <c r="AN98" s="48"/>
      <c r="AO98" s="49"/>
      <c r="AP98" s="48"/>
      <c r="AQ98" s="49"/>
      <c r="AR98" s="52">
        <v>10</v>
      </c>
      <c r="AS98" s="53">
        <v>10</v>
      </c>
      <c r="AT98" s="48"/>
      <c r="AU98" s="49"/>
      <c r="AV98" s="48"/>
      <c r="AW98" s="49"/>
      <c r="AY98" s="126"/>
      <c r="AZ98" s="127"/>
      <c r="BA98" s="127"/>
      <c r="BB98" s="127"/>
      <c r="BC98" s="127"/>
      <c r="BD98" s="127">
        <f>T98</f>
        <v>5</v>
      </c>
      <c r="BE98" s="127"/>
      <c r="BF98" s="127"/>
      <c r="BG98" s="45">
        <f t="shared" si="17"/>
        <v>5</v>
      </c>
    </row>
    <row r="99" spans="1:60" s="15" customFormat="1">
      <c r="A99" s="132" t="s">
        <v>247</v>
      </c>
      <c r="B99" s="132"/>
      <c r="C99" s="158" t="s">
        <v>248</v>
      </c>
      <c r="D99" s="159"/>
      <c r="E99" s="159"/>
      <c r="F99" s="159"/>
      <c r="G99" s="159"/>
      <c r="H99" s="159"/>
      <c r="I99" s="159"/>
      <c r="J99" s="159"/>
      <c r="K99" s="159"/>
      <c r="L99" s="159"/>
      <c r="M99" s="160"/>
      <c r="N99" s="162">
        <v>6</v>
      </c>
      <c r="O99" s="163"/>
      <c r="P99" s="162"/>
      <c r="Q99" s="163"/>
      <c r="R99" s="162">
        <v>6</v>
      </c>
      <c r="S99" s="163"/>
      <c r="T99" s="166">
        <v>3</v>
      </c>
      <c r="U99" s="163"/>
      <c r="V99" s="162">
        <f t="shared" si="4"/>
        <v>90</v>
      </c>
      <c r="W99" s="163"/>
      <c r="X99" s="152">
        <f t="shared" si="15"/>
        <v>20</v>
      </c>
      <c r="Y99" s="152"/>
      <c r="Z99" s="146">
        <f t="shared" si="18"/>
        <v>10</v>
      </c>
      <c r="AA99" s="147"/>
      <c r="AB99" s="150"/>
      <c r="AC99" s="151"/>
      <c r="AD99" s="150">
        <f t="shared" si="19"/>
        <v>10</v>
      </c>
      <c r="AE99" s="151"/>
      <c r="AF99" s="152">
        <f t="shared" si="16"/>
        <v>70</v>
      </c>
      <c r="AG99" s="152"/>
      <c r="AH99" s="48"/>
      <c r="AI99" s="49"/>
      <c r="AJ99" s="48"/>
      <c r="AK99" s="49"/>
      <c r="AL99" s="48"/>
      <c r="AM99" s="49"/>
      <c r="AN99" s="48"/>
      <c r="AO99" s="49"/>
      <c r="AP99" s="48"/>
      <c r="AQ99" s="49"/>
      <c r="AR99" s="52">
        <v>10</v>
      </c>
      <c r="AS99" s="53">
        <v>10</v>
      </c>
      <c r="AT99" s="48"/>
      <c r="AU99" s="49"/>
      <c r="AV99" s="48"/>
      <c r="AW99" s="49"/>
      <c r="AY99" s="126"/>
      <c r="AZ99" s="127"/>
      <c r="BA99" s="127"/>
      <c r="BB99" s="127"/>
      <c r="BC99" s="127"/>
      <c r="BD99" s="127">
        <f>T99</f>
        <v>3</v>
      </c>
      <c r="BE99" s="127"/>
      <c r="BF99" s="127"/>
      <c r="BG99" s="45">
        <f t="shared" si="17"/>
        <v>3</v>
      </c>
    </row>
    <row r="100" spans="1:60" s="15" customFormat="1">
      <c r="A100" s="132" t="s">
        <v>249</v>
      </c>
      <c r="B100" s="132"/>
      <c r="C100" s="158" t="s">
        <v>250</v>
      </c>
      <c r="D100" s="159"/>
      <c r="E100" s="159"/>
      <c r="F100" s="159"/>
      <c r="G100" s="159"/>
      <c r="H100" s="159"/>
      <c r="I100" s="159"/>
      <c r="J100" s="159"/>
      <c r="K100" s="159"/>
      <c r="L100" s="159"/>
      <c r="M100" s="160"/>
      <c r="N100" s="162">
        <v>7</v>
      </c>
      <c r="O100" s="163"/>
      <c r="P100" s="162"/>
      <c r="Q100" s="163"/>
      <c r="R100" s="162"/>
      <c r="S100" s="163"/>
      <c r="T100" s="166">
        <v>3</v>
      </c>
      <c r="U100" s="163"/>
      <c r="V100" s="162">
        <f t="shared" si="4"/>
        <v>90</v>
      </c>
      <c r="W100" s="163"/>
      <c r="X100" s="152">
        <f>SUM(Z100:AE100)</f>
        <v>22</v>
      </c>
      <c r="Y100" s="152"/>
      <c r="Z100" s="146">
        <f t="shared" si="18"/>
        <v>12</v>
      </c>
      <c r="AA100" s="147"/>
      <c r="AB100" s="150"/>
      <c r="AC100" s="151"/>
      <c r="AD100" s="150">
        <f t="shared" si="19"/>
        <v>10</v>
      </c>
      <c r="AE100" s="151"/>
      <c r="AF100" s="152">
        <f t="shared" si="16"/>
        <v>68</v>
      </c>
      <c r="AG100" s="152"/>
      <c r="AH100" s="48"/>
      <c r="AI100" s="49"/>
      <c r="AJ100" s="48"/>
      <c r="AK100" s="49"/>
      <c r="AL100" s="48"/>
      <c r="AM100" s="49"/>
      <c r="AN100" s="48"/>
      <c r="AO100" s="49"/>
      <c r="AP100" s="48"/>
      <c r="AQ100" s="49"/>
      <c r="AR100" s="48"/>
      <c r="AS100" s="49"/>
      <c r="AT100" s="52">
        <v>12</v>
      </c>
      <c r="AU100" s="53">
        <v>10</v>
      </c>
      <c r="AV100" s="48"/>
      <c r="AW100" s="49"/>
      <c r="AY100" s="126"/>
      <c r="AZ100" s="127"/>
      <c r="BA100" s="127"/>
      <c r="BB100" s="127"/>
      <c r="BC100" s="127"/>
      <c r="BD100" s="127"/>
      <c r="BE100" s="127">
        <f>T100</f>
        <v>3</v>
      </c>
      <c r="BF100" s="127"/>
      <c r="BG100" s="45">
        <f>SUM(AY100:BF100)</f>
        <v>3</v>
      </c>
    </row>
    <row r="101" spans="1:60" s="15" customFormat="1">
      <c r="A101" s="132" t="s">
        <v>251</v>
      </c>
      <c r="B101" s="132"/>
      <c r="C101" s="158" t="s">
        <v>252</v>
      </c>
      <c r="D101" s="159"/>
      <c r="E101" s="159"/>
      <c r="F101" s="159"/>
      <c r="G101" s="159"/>
      <c r="H101" s="159"/>
      <c r="I101" s="159"/>
      <c r="J101" s="159"/>
      <c r="K101" s="159"/>
      <c r="L101" s="159"/>
      <c r="M101" s="160"/>
      <c r="N101" s="162">
        <v>7</v>
      </c>
      <c r="O101" s="163"/>
      <c r="P101" s="162"/>
      <c r="Q101" s="163"/>
      <c r="R101" s="162"/>
      <c r="S101" s="163"/>
      <c r="T101" s="166">
        <v>3</v>
      </c>
      <c r="U101" s="163"/>
      <c r="V101" s="162">
        <f t="shared" si="4"/>
        <v>90</v>
      </c>
      <c r="W101" s="163"/>
      <c r="X101" s="152">
        <f t="shared" si="15"/>
        <v>24</v>
      </c>
      <c r="Y101" s="152"/>
      <c r="Z101" s="146">
        <f t="shared" si="18"/>
        <v>12</v>
      </c>
      <c r="AA101" s="147"/>
      <c r="AB101" s="150"/>
      <c r="AC101" s="151"/>
      <c r="AD101" s="150">
        <f t="shared" si="19"/>
        <v>12</v>
      </c>
      <c r="AE101" s="151"/>
      <c r="AF101" s="152">
        <f t="shared" si="16"/>
        <v>66</v>
      </c>
      <c r="AG101" s="152"/>
      <c r="AH101" s="48"/>
      <c r="AI101" s="49"/>
      <c r="AJ101" s="48"/>
      <c r="AK101" s="49"/>
      <c r="AL101" s="48"/>
      <c r="AM101" s="49"/>
      <c r="AN101" s="48"/>
      <c r="AO101" s="49"/>
      <c r="AP101" s="48"/>
      <c r="AQ101" s="49"/>
      <c r="AR101" s="48"/>
      <c r="AS101" s="49"/>
      <c r="AT101" s="52">
        <v>12</v>
      </c>
      <c r="AU101" s="53">
        <v>12</v>
      </c>
      <c r="AV101" s="48"/>
      <c r="AW101" s="49"/>
      <c r="AY101" s="126"/>
      <c r="AZ101" s="127"/>
      <c r="BA101" s="127"/>
      <c r="BB101" s="127"/>
      <c r="BC101" s="127"/>
      <c r="BD101" s="127"/>
      <c r="BE101" s="127">
        <f>T101</f>
        <v>3</v>
      </c>
      <c r="BF101" s="127"/>
      <c r="BG101" s="45">
        <f t="shared" si="17"/>
        <v>3</v>
      </c>
    </row>
    <row r="102" spans="1:60" s="15" customFormat="1">
      <c r="A102" s="132" t="s">
        <v>253</v>
      </c>
      <c r="B102" s="132"/>
      <c r="C102" s="158" t="s">
        <v>254</v>
      </c>
      <c r="D102" s="159"/>
      <c r="E102" s="159"/>
      <c r="F102" s="159"/>
      <c r="G102" s="159"/>
      <c r="H102" s="159"/>
      <c r="I102" s="159"/>
      <c r="J102" s="159"/>
      <c r="K102" s="159"/>
      <c r="L102" s="159"/>
      <c r="M102" s="160"/>
      <c r="N102" s="162"/>
      <c r="O102" s="163"/>
      <c r="P102" s="162" t="s">
        <v>99</v>
      </c>
      <c r="Q102" s="163"/>
      <c r="R102" s="162"/>
      <c r="S102" s="163"/>
      <c r="T102" s="166">
        <v>4</v>
      </c>
      <c r="U102" s="163"/>
      <c r="V102" s="162">
        <f t="shared" si="4"/>
        <v>120</v>
      </c>
      <c r="W102" s="163"/>
      <c r="X102" s="152">
        <f t="shared" ref="X102:X109" si="20">SUM(Z102:AE102)</f>
        <v>22</v>
      </c>
      <c r="Y102" s="152"/>
      <c r="Z102" s="146">
        <f t="shared" si="18"/>
        <v>12</v>
      </c>
      <c r="AA102" s="147"/>
      <c r="AB102" s="150"/>
      <c r="AC102" s="151"/>
      <c r="AD102" s="150">
        <f t="shared" si="19"/>
        <v>10</v>
      </c>
      <c r="AE102" s="151"/>
      <c r="AF102" s="152">
        <f t="shared" ref="AF102:AF109" si="21">V102-X102</f>
        <v>98</v>
      </c>
      <c r="AG102" s="152"/>
      <c r="AH102" s="48"/>
      <c r="AI102" s="49"/>
      <c r="AJ102" s="48"/>
      <c r="AK102" s="49"/>
      <c r="AL102" s="48"/>
      <c r="AM102" s="49"/>
      <c r="AN102" s="48"/>
      <c r="AO102" s="49"/>
      <c r="AP102" s="48"/>
      <c r="AQ102" s="49"/>
      <c r="AR102" s="48"/>
      <c r="AS102" s="49"/>
      <c r="AT102" s="52">
        <v>12</v>
      </c>
      <c r="AU102" s="53">
        <v>10</v>
      </c>
      <c r="AV102" s="48"/>
      <c r="AW102" s="49"/>
      <c r="AY102" s="126"/>
      <c r="AZ102" s="127"/>
      <c r="BA102" s="127"/>
      <c r="BB102" s="127"/>
      <c r="BC102" s="127"/>
      <c r="BD102" s="127"/>
      <c r="BE102" s="127">
        <v>4</v>
      </c>
      <c r="BF102" s="127"/>
      <c r="BG102" s="45">
        <f t="shared" si="17"/>
        <v>4</v>
      </c>
    </row>
    <row r="103" spans="1:60" s="15" customFormat="1">
      <c r="A103" s="132" t="s">
        <v>255</v>
      </c>
      <c r="B103" s="132"/>
      <c r="C103" s="158" t="s">
        <v>256</v>
      </c>
      <c r="D103" s="159"/>
      <c r="E103" s="159"/>
      <c r="F103" s="159"/>
      <c r="G103" s="159"/>
      <c r="H103" s="159"/>
      <c r="I103" s="159"/>
      <c r="J103" s="159"/>
      <c r="K103" s="159"/>
      <c r="L103" s="159"/>
      <c r="M103" s="160"/>
      <c r="N103" s="162">
        <v>8</v>
      </c>
      <c r="O103" s="163"/>
      <c r="P103" s="162"/>
      <c r="Q103" s="163"/>
      <c r="R103" s="162"/>
      <c r="S103" s="163"/>
      <c r="T103" s="166">
        <v>3</v>
      </c>
      <c r="U103" s="163"/>
      <c r="V103" s="162">
        <f t="shared" si="4"/>
        <v>90</v>
      </c>
      <c r="W103" s="163"/>
      <c r="X103" s="152">
        <f t="shared" si="20"/>
        <v>24</v>
      </c>
      <c r="Y103" s="152"/>
      <c r="Z103" s="146">
        <f t="shared" si="18"/>
        <v>12</v>
      </c>
      <c r="AA103" s="147"/>
      <c r="AB103" s="150"/>
      <c r="AC103" s="151"/>
      <c r="AD103" s="150">
        <f t="shared" si="19"/>
        <v>12</v>
      </c>
      <c r="AE103" s="151"/>
      <c r="AF103" s="152">
        <f t="shared" si="21"/>
        <v>66</v>
      </c>
      <c r="AG103" s="152"/>
      <c r="AH103" s="48"/>
      <c r="AI103" s="49"/>
      <c r="AJ103" s="48"/>
      <c r="AK103" s="49"/>
      <c r="AL103" s="48"/>
      <c r="AM103" s="49"/>
      <c r="AN103" s="48"/>
      <c r="AO103" s="49"/>
      <c r="AP103" s="48"/>
      <c r="AQ103" s="49"/>
      <c r="AR103" s="48"/>
      <c r="AS103" s="49"/>
      <c r="AT103" s="52"/>
      <c r="AU103" s="53"/>
      <c r="AV103" s="48">
        <v>12</v>
      </c>
      <c r="AW103" s="49">
        <v>12</v>
      </c>
      <c r="AY103" s="126"/>
      <c r="AZ103" s="127"/>
      <c r="BA103" s="127"/>
      <c r="BB103" s="127"/>
      <c r="BC103" s="127"/>
      <c r="BD103" s="127"/>
      <c r="BE103" s="127"/>
      <c r="BF103" s="127">
        <v>3</v>
      </c>
      <c r="BG103" s="45">
        <f t="shared" si="17"/>
        <v>3</v>
      </c>
    </row>
    <row r="104" spans="1:60" s="15" customFormat="1">
      <c r="A104" s="132" t="s">
        <v>257</v>
      </c>
      <c r="B104" s="132"/>
      <c r="C104" s="158" t="s">
        <v>258</v>
      </c>
      <c r="D104" s="159"/>
      <c r="E104" s="159"/>
      <c r="F104" s="159"/>
      <c r="G104" s="159"/>
      <c r="H104" s="159"/>
      <c r="I104" s="159"/>
      <c r="J104" s="159"/>
      <c r="K104" s="159"/>
      <c r="L104" s="159"/>
      <c r="M104" s="160"/>
      <c r="N104" s="162">
        <v>8</v>
      </c>
      <c r="O104" s="163"/>
      <c r="P104" s="162"/>
      <c r="Q104" s="163"/>
      <c r="R104" s="162"/>
      <c r="S104" s="163"/>
      <c r="T104" s="166">
        <v>3</v>
      </c>
      <c r="U104" s="163"/>
      <c r="V104" s="162">
        <f t="shared" si="4"/>
        <v>90</v>
      </c>
      <c r="W104" s="163"/>
      <c r="X104" s="152">
        <f t="shared" si="20"/>
        <v>30</v>
      </c>
      <c r="Y104" s="152"/>
      <c r="Z104" s="146">
        <f t="shared" si="18"/>
        <v>16</v>
      </c>
      <c r="AA104" s="147"/>
      <c r="AB104" s="150"/>
      <c r="AC104" s="151"/>
      <c r="AD104" s="150">
        <f t="shared" si="19"/>
        <v>14</v>
      </c>
      <c r="AE104" s="151"/>
      <c r="AF104" s="152">
        <f t="shared" si="21"/>
        <v>60</v>
      </c>
      <c r="AG104" s="152"/>
      <c r="AH104" s="48"/>
      <c r="AI104" s="49"/>
      <c r="AJ104" s="48"/>
      <c r="AK104" s="49"/>
      <c r="AL104" s="48"/>
      <c r="AM104" s="49"/>
      <c r="AN104" s="48"/>
      <c r="AO104" s="49"/>
      <c r="AP104" s="48"/>
      <c r="AQ104" s="49"/>
      <c r="AR104" s="48"/>
      <c r="AS104" s="49"/>
      <c r="AT104" s="48"/>
      <c r="AU104" s="49"/>
      <c r="AV104" s="52">
        <v>16</v>
      </c>
      <c r="AW104" s="53">
        <v>14</v>
      </c>
      <c r="AY104" s="126"/>
      <c r="AZ104" s="127"/>
      <c r="BA104" s="127"/>
      <c r="BB104" s="127"/>
      <c r="BC104" s="127"/>
      <c r="BD104" s="127"/>
      <c r="BE104" s="127"/>
      <c r="BF104" s="127">
        <f>T104</f>
        <v>3</v>
      </c>
      <c r="BG104" s="45">
        <f t="shared" si="17"/>
        <v>3</v>
      </c>
    </row>
    <row r="105" spans="1:60" s="15" customFormat="1" ht="18" customHeight="1">
      <c r="A105" s="132" t="s">
        <v>261</v>
      </c>
      <c r="B105" s="132"/>
      <c r="C105" s="158" t="s">
        <v>88</v>
      </c>
      <c r="D105" s="159"/>
      <c r="E105" s="159"/>
      <c r="F105" s="159"/>
      <c r="G105" s="159"/>
      <c r="H105" s="159"/>
      <c r="I105" s="159"/>
      <c r="J105" s="159"/>
      <c r="K105" s="159"/>
      <c r="L105" s="159"/>
      <c r="M105" s="160"/>
      <c r="N105" s="150"/>
      <c r="O105" s="151"/>
      <c r="P105" s="150" t="s">
        <v>89</v>
      </c>
      <c r="Q105" s="151"/>
      <c r="R105" s="150"/>
      <c r="S105" s="151"/>
      <c r="T105" s="146">
        <f>V105/30</f>
        <v>3</v>
      </c>
      <c r="U105" s="147"/>
      <c r="V105" s="150">
        <v>90</v>
      </c>
      <c r="W105" s="151"/>
      <c r="X105" s="150">
        <f t="shared" si="20"/>
        <v>0</v>
      </c>
      <c r="Y105" s="151"/>
      <c r="Z105" s="146"/>
      <c r="AA105" s="147"/>
      <c r="AB105" s="150"/>
      <c r="AC105" s="151"/>
      <c r="AD105" s="150"/>
      <c r="AE105" s="151"/>
      <c r="AF105" s="150">
        <f t="shared" si="21"/>
        <v>90</v>
      </c>
      <c r="AG105" s="151"/>
      <c r="AH105" s="48"/>
      <c r="AI105" s="49"/>
      <c r="AJ105" s="48"/>
      <c r="AK105" s="49"/>
      <c r="AL105" s="48"/>
      <c r="AM105" s="49"/>
      <c r="AN105" s="48"/>
      <c r="AO105" s="49"/>
      <c r="AP105" s="48"/>
      <c r="AQ105" s="49"/>
      <c r="AR105" s="48"/>
      <c r="AS105" s="49"/>
      <c r="AT105" s="48"/>
      <c r="AU105" s="49"/>
      <c r="AV105" s="48"/>
      <c r="AW105" s="49"/>
      <c r="AY105" s="44"/>
      <c r="AZ105" s="45"/>
      <c r="BA105" s="45"/>
      <c r="BB105" s="45">
        <v>1.5</v>
      </c>
      <c r="BC105" s="45"/>
      <c r="BD105" s="45">
        <v>1.5</v>
      </c>
      <c r="BE105" s="45"/>
      <c r="BF105" s="45"/>
      <c r="BG105" s="45">
        <f t="shared" ref="BG105:BG134" si="22">SUM(AY105:BF105)</f>
        <v>3</v>
      </c>
    </row>
    <row r="106" spans="1:60" s="124" customFormat="1" ht="21.75" customHeight="1">
      <c r="A106" s="132" t="s">
        <v>338</v>
      </c>
      <c r="B106" s="132"/>
      <c r="C106" s="148" t="s">
        <v>336</v>
      </c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9"/>
      <c r="O106" s="149"/>
      <c r="P106" s="149" t="s">
        <v>337</v>
      </c>
      <c r="Q106" s="149"/>
      <c r="R106" s="149"/>
      <c r="S106" s="149"/>
      <c r="T106" s="161">
        <f>V106/30</f>
        <v>6</v>
      </c>
      <c r="U106" s="161"/>
      <c r="V106" s="149">
        <v>180</v>
      </c>
      <c r="W106" s="149"/>
      <c r="X106" s="149">
        <f t="shared" si="20"/>
        <v>12</v>
      </c>
      <c r="Y106" s="149"/>
      <c r="Z106" s="164">
        <v>0</v>
      </c>
      <c r="AA106" s="164"/>
      <c r="AB106" s="165"/>
      <c r="AC106" s="165"/>
      <c r="AD106" s="165">
        <v>12</v>
      </c>
      <c r="AE106" s="165"/>
      <c r="AF106" s="149">
        <f t="shared" si="21"/>
        <v>168</v>
      </c>
      <c r="AG106" s="149"/>
      <c r="AH106" s="117"/>
      <c r="AI106" s="118"/>
      <c r="AJ106" s="142"/>
      <c r="AK106" s="143"/>
      <c r="AL106" s="117"/>
      <c r="AM106" s="118"/>
      <c r="AN106" s="144">
        <v>6</v>
      </c>
      <c r="AO106" s="145"/>
      <c r="AP106" s="117"/>
      <c r="AQ106" s="118"/>
      <c r="AR106" s="144">
        <v>6</v>
      </c>
      <c r="AS106" s="145"/>
      <c r="AT106" s="117"/>
      <c r="AU106" s="118"/>
      <c r="AV106" s="117"/>
      <c r="AW106" s="122"/>
      <c r="AX106" s="122"/>
      <c r="AY106" s="120"/>
      <c r="AZ106" s="121"/>
      <c r="BA106" s="121"/>
      <c r="BB106" s="121">
        <v>3</v>
      </c>
      <c r="BC106" s="121"/>
      <c r="BD106" s="121">
        <v>3</v>
      </c>
      <c r="BE106" s="121"/>
      <c r="BF106" s="121"/>
      <c r="BG106" s="121">
        <f>SUM(AY106:BF106)</f>
        <v>6</v>
      </c>
      <c r="BH106" s="123"/>
    </row>
    <row r="107" spans="1:60" s="124" customFormat="1" ht="21.75" customHeight="1">
      <c r="A107" s="132" t="s">
        <v>275</v>
      </c>
      <c r="B107" s="132"/>
      <c r="C107" s="148" t="s">
        <v>119</v>
      </c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9"/>
      <c r="O107" s="149"/>
      <c r="P107" s="149" t="s">
        <v>112</v>
      </c>
      <c r="Q107" s="149"/>
      <c r="R107" s="149"/>
      <c r="S107" s="149"/>
      <c r="T107" s="161">
        <f>V107/30</f>
        <v>9</v>
      </c>
      <c r="U107" s="161"/>
      <c r="V107" s="149">
        <v>270</v>
      </c>
      <c r="W107" s="149"/>
      <c r="X107" s="149">
        <f t="shared" si="20"/>
        <v>0</v>
      </c>
      <c r="Y107" s="149"/>
      <c r="Z107" s="161"/>
      <c r="AA107" s="161"/>
      <c r="AB107" s="149"/>
      <c r="AC107" s="149"/>
      <c r="AD107" s="149"/>
      <c r="AE107" s="149"/>
      <c r="AF107" s="149">
        <f t="shared" si="21"/>
        <v>270</v>
      </c>
      <c r="AG107" s="149"/>
      <c r="AH107" s="117"/>
      <c r="AI107" s="118"/>
      <c r="AJ107" s="117"/>
      <c r="AK107" s="118"/>
      <c r="AL107" s="117"/>
      <c r="AM107" s="118"/>
      <c r="AN107" s="117"/>
      <c r="AO107" s="118"/>
      <c r="AP107" s="117"/>
      <c r="AQ107" s="118"/>
      <c r="AR107" s="117"/>
      <c r="AS107" s="118"/>
      <c r="AT107" s="142"/>
      <c r="AU107" s="143"/>
      <c r="AV107" s="142">
        <v>270</v>
      </c>
      <c r="AW107" s="154"/>
      <c r="AX107" s="125"/>
      <c r="AY107" s="120"/>
      <c r="AZ107" s="121"/>
      <c r="BA107" s="121"/>
      <c r="BB107" s="121"/>
      <c r="BC107" s="121"/>
      <c r="BD107" s="121"/>
      <c r="BE107" s="121"/>
      <c r="BF107" s="121">
        <v>9</v>
      </c>
      <c r="BG107" s="121">
        <f>SUM(AY107:BF107)</f>
        <v>9</v>
      </c>
      <c r="BH107" s="123"/>
    </row>
    <row r="108" spans="1:60" s="124" customFormat="1" ht="19.5" customHeight="1">
      <c r="A108" s="132" t="s">
        <v>276</v>
      </c>
      <c r="B108" s="132"/>
      <c r="C108" s="148" t="s">
        <v>196</v>
      </c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9"/>
      <c r="O108" s="149"/>
      <c r="P108" s="149" t="s">
        <v>112</v>
      </c>
      <c r="Q108" s="149"/>
      <c r="R108" s="149"/>
      <c r="S108" s="149"/>
      <c r="T108" s="161">
        <f>V108/30</f>
        <v>4.5</v>
      </c>
      <c r="U108" s="161"/>
      <c r="V108" s="149">
        <v>135</v>
      </c>
      <c r="W108" s="149"/>
      <c r="X108" s="149">
        <f t="shared" si="20"/>
        <v>0</v>
      </c>
      <c r="Y108" s="149"/>
      <c r="Z108" s="161"/>
      <c r="AA108" s="161"/>
      <c r="AB108" s="149"/>
      <c r="AC108" s="149"/>
      <c r="AD108" s="149"/>
      <c r="AE108" s="149"/>
      <c r="AF108" s="149">
        <f t="shared" si="21"/>
        <v>135</v>
      </c>
      <c r="AG108" s="149"/>
      <c r="AH108" s="117"/>
      <c r="AI108" s="118"/>
      <c r="AJ108" s="142"/>
      <c r="AK108" s="143"/>
      <c r="AL108" s="117"/>
      <c r="AM108" s="118"/>
      <c r="AN108" s="117"/>
      <c r="AO108" s="118"/>
      <c r="AP108" s="117"/>
      <c r="AQ108" s="118"/>
      <c r="AR108" s="117"/>
      <c r="AS108" s="118"/>
      <c r="AT108" s="142"/>
      <c r="AU108" s="143"/>
      <c r="AV108" s="142">
        <v>135</v>
      </c>
      <c r="AW108" s="143"/>
      <c r="AY108" s="120"/>
      <c r="AZ108" s="121"/>
      <c r="BA108" s="121"/>
      <c r="BB108" s="121"/>
      <c r="BC108" s="121"/>
      <c r="BD108" s="121"/>
      <c r="BE108" s="121"/>
      <c r="BF108" s="121">
        <v>4.5</v>
      </c>
      <c r="BG108" s="121">
        <f>SUM(AY108:BF108)</f>
        <v>4.5</v>
      </c>
    </row>
    <row r="109" spans="1:60" s="124" customFormat="1">
      <c r="A109" s="132" t="s">
        <v>277</v>
      </c>
      <c r="B109" s="132"/>
      <c r="C109" s="148" t="s">
        <v>120</v>
      </c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9"/>
      <c r="O109" s="149"/>
      <c r="P109" s="149"/>
      <c r="Q109" s="149"/>
      <c r="R109" s="149"/>
      <c r="S109" s="149"/>
      <c r="T109" s="161">
        <f>V109/30</f>
        <v>4.5</v>
      </c>
      <c r="U109" s="161"/>
      <c r="V109" s="149">
        <v>135</v>
      </c>
      <c r="W109" s="149"/>
      <c r="X109" s="149">
        <f t="shared" si="20"/>
        <v>0</v>
      </c>
      <c r="Y109" s="149"/>
      <c r="Z109" s="161"/>
      <c r="AA109" s="161"/>
      <c r="AB109" s="149"/>
      <c r="AC109" s="149"/>
      <c r="AD109" s="149"/>
      <c r="AE109" s="149"/>
      <c r="AF109" s="149">
        <f t="shared" si="21"/>
        <v>135</v>
      </c>
      <c r="AG109" s="149"/>
      <c r="AH109" s="117"/>
      <c r="AI109" s="118"/>
      <c r="AJ109" s="117"/>
      <c r="AK109" s="118"/>
      <c r="AL109" s="117"/>
      <c r="AM109" s="118"/>
      <c r="AN109" s="117"/>
      <c r="AO109" s="118"/>
      <c r="AP109" s="117"/>
      <c r="AQ109" s="118"/>
      <c r="AR109" s="117"/>
      <c r="AS109" s="118"/>
      <c r="AT109" s="142" t="s">
        <v>117</v>
      </c>
      <c r="AU109" s="143"/>
      <c r="AV109" s="142">
        <v>135</v>
      </c>
      <c r="AW109" s="143"/>
      <c r="AY109" s="120"/>
      <c r="AZ109" s="121"/>
      <c r="BA109" s="121"/>
      <c r="BB109" s="121"/>
      <c r="BC109" s="121"/>
      <c r="BD109" s="121"/>
      <c r="BE109" s="121"/>
      <c r="BF109" s="121">
        <v>4.5</v>
      </c>
      <c r="BG109" s="121">
        <f>SUM(AY109:BF109)</f>
        <v>4.5</v>
      </c>
    </row>
    <row r="110" spans="1:60" s="15" customFormat="1" ht="15" hidden="1" customHeight="1">
      <c r="A110" s="132"/>
      <c r="B110" s="132"/>
      <c r="C110" s="158"/>
      <c r="D110" s="159"/>
      <c r="E110" s="159"/>
      <c r="F110" s="159"/>
      <c r="G110" s="159"/>
      <c r="H110" s="159"/>
      <c r="I110" s="159"/>
      <c r="J110" s="159"/>
      <c r="K110" s="159"/>
      <c r="L110" s="159"/>
      <c r="M110" s="160"/>
      <c r="N110" s="150"/>
      <c r="O110" s="151"/>
      <c r="P110" s="150"/>
      <c r="Q110" s="151"/>
      <c r="R110" s="150"/>
      <c r="S110" s="151"/>
      <c r="T110" s="146">
        <f t="shared" ref="T110:T121" si="23">V110/36</f>
        <v>0</v>
      </c>
      <c r="U110" s="147"/>
      <c r="V110" s="150"/>
      <c r="W110" s="151"/>
      <c r="X110" s="150">
        <f t="shared" ref="X110:X121" si="24">SUM(Z110:AE110)</f>
        <v>0</v>
      </c>
      <c r="Y110" s="151"/>
      <c r="Z110" s="146"/>
      <c r="AA110" s="147"/>
      <c r="AB110" s="150"/>
      <c r="AC110" s="151"/>
      <c r="AD110" s="150"/>
      <c r="AE110" s="151"/>
      <c r="AF110" s="150">
        <f t="shared" ref="AF110:AF121" si="25">V110-X110</f>
        <v>0</v>
      </c>
      <c r="AG110" s="151"/>
      <c r="AH110" s="48"/>
      <c r="AI110" s="49"/>
      <c r="AJ110" s="48"/>
      <c r="AK110" s="49"/>
      <c r="AL110" s="48"/>
      <c r="AM110" s="49"/>
      <c r="AN110" s="48"/>
      <c r="AO110" s="49"/>
      <c r="AP110" s="48"/>
      <c r="AQ110" s="49"/>
      <c r="AR110" s="48"/>
      <c r="AS110" s="49"/>
      <c r="AT110" s="48"/>
      <c r="AU110" s="49"/>
      <c r="AV110" s="48"/>
      <c r="AW110" s="46"/>
      <c r="AX110" s="46"/>
      <c r="AY110" s="44"/>
      <c r="AZ110" s="45"/>
      <c r="BA110" s="45"/>
      <c r="BB110" s="45"/>
      <c r="BC110" s="45"/>
      <c r="BD110" s="45"/>
      <c r="BE110" s="45"/>
      <c r="BF110" s="45"/>
      <c r="BG110" s="45">
        <f t="shared" si="22"/>
        <v>0</v>
      </c>
      <c r="BH110" s="14"/>
    </row>
    <row r="111" spans="1:60" s="15" customFormat="1" ht="15" hidden="1" customHeight="1">
      <c r="A111" s="132"/>
      <c r="B111" s="132"/>
      <c r="C111" s="158"/>
      <c r="D111" s="159"/>
      <c r="E111" s="159"/>
      <c r="F111" s="159"/>
      <c r="G111" s="159"/>
      <c r="H111" s="159"/>
      <c r="I111" s="159"/>
      <c r="J111" s="159"/>
      <c r="K111" s="159"/>
      <c r="L111" s="159"/>
      <c r="M111" s="160"/>
      <c r="N111" s="150"/>
      <c r="O111" s="151"/>
      <c r="P111" s="150"/>
      <c r="Q111" s="151"/>
      <c r="R111" s="150"/>
      <c r="S111" s="151"/>
      <c r="T111" s="146">
        <f t="shared" si="23"/>
        <v>0</v>
      </c>
      <c r="U111" s="147"/>
      <c r="V111" s="150"/>
      <c r="W111" s="151"/>
      <c r="X111" s="150">
        <f t="shared" si="24"/>
        <v>0</v>
      </c>
      <c r="Y111" s="151"/>
      <c r="Z111" s="146"/>
      <c r="AA111" s="147"/>
      <c r="AB111" s="150"/>
      <c r="AC111" s="151"/>
      <c r="AD111" s="150"/>
      <c r="AE111" s="151"/>
      <c r="AF111" s="150">
        <f t="shared" si="25"/>
        <v>0</v>
      </c>
      <c r="AG111" s="151"/>
      <c r="AH111" s="48"/>
      <c r="AI111" s="49"/>
      <c r="AJ111" s="48"/>
      <c r="AK111" s="49"/>
      <c r="AL111" s="48"/>
      <c r="AM111" s="49"/>
      <c r="AN111" s="48"/>
      <c r="AO111" s="49"/>
      <c r="AP111" s="48"/>
      <c r="AQ111" s="49"/>
      <c r="AR111" s="48"/>
      <c r="AS111" s="49"/>
      <c r="AT111" s="48"/>
      <c r="AU111" s="49"/>
      <c r="AV111" s="48"/>
      <c r="AW111" s="46"/>
      <c r="AX111" s="46"/>
      <c r="AY111" s="44"/>
      <c r="AZ111" s="45"/>
      <c r="BA111" s="45"/>
      <c r="BB111" s="45"/>
      <c r="BC111" s="45"/>
      <c r="BD111" s="45"/>
      <c r="BE111" s="45"/>
      <c r="BF111" s="45"/>
      <c r="BG111" s="45">
        <f t="shared" si="22"/>
        <v>0</v>
      </c>
      <c r="BH111" s="14"/>
    </row>
    <row r="112" spans="1:60" s="15" customFormat="1" ht="15" hidden="1" customHeight="1">
      <c r="A112" s="132"/>
      <c r="B112" s="132"/>
      <c r="C112" s="158"/>
      <c r="D112" s="159"/>
      <c r="E112" s="159"/>
      <c r="F112" s="159"/>
      <c r="G112" s="159"/>
      <c r="H112" s="159"/>
      <c r="I112" s="159"/>
      <c r="J112" s="159"/>
      <c r="K112" s="159"/>
      <c r="L112" s="159"/>
      <c r="M112" s="160"/>
      <c r="N112" s="150"/>
      <c r="O112" s="151"/>
      <c r="P112" s="150"/>
      <c r="Q112" s="151"/>
      <c r="R112" s="150"/>
      <c r="S112" s="151"/>
      <c r="T112" s="146">
        <f t="shared" si="23"/>
        <v>0</v>
      </c>
      <c r="U112" s="147"/>
      <c r="V112" s="150"/>
      <c r="W112" s="151"/>
      <c r="X112" s="150">
        <f t="shared" si="24"/>
        <v>0</v>
      </c>
      <c r="Y112" s="151"/>
      <c r="Z112" s="146"/>
      <c r="AA112" s="147"/>
      <c r="AB112" s="150"/>
      <c r="AC112" s="151"/>
      <c r="AD112" s="150"/>
      <c r="AE112" s="151"/>
      <c r="AF112" s="150">
        <f t="shared" si="25"/>
        <v>0</v>
      </c>
      <c r="AG112" s="151"/>
      <c r="AH112" s="48"/>
      <c r="AI112" s="49"/>
      <c r="AJ112" s="48"/>
      <c r="AK112" s="49"/>
      <c r="AL112" s="48"/>
      <c r="AM112" s="49"/>
      <c r="AN112" s="48"/>
      <c r="AO112" s="49"/>
      <c r="AP112" s="48"/>
      <c r="AQ112" s="49"/>
      <c r="AR112" s="48"/>
      <c r="AS112" s="49"/>
      <c r="AT112" s="48"/>
      <c r="AU112" s="49"/>
      <c r="AV112" s="48"/>
      <c r="AW112" s="46"/>
      <c r="AX112" s="46"/>
      <c r="AY112" s="44"/>
      <c r="AZ112" s="45"/>
      <c r="BA112" s="45"/>
      <c r="BB112" s="45"/>
      <c r="BC112" s="45"/>
      <c r="BD112" s="45"/>
      <c r="BE112" s="45"/>
      <c r="BF112" s="45"/>
      <c r="BG112" s="45">
        <f t="shared" si="22"/>
        <v>0</v>
      </c>
      <c r="BH112" s="14"/>
    </row>
    <row r="113" spans="1:60" s="15" customFormat="1" ht="15" hidden="1" customHeight="1">
      <c r="A113" s="132"/>
      <c r="B113" s="132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2"/>
      <c r="O113" s="152"/>
      <c r="P113" s="152"/>
      <c r="Q113" s="152"/>
      <c r="R113" s="152"/>
      <c r="S113" s="152"/>
      <c r="T113" s="132">
        <f t="shared" si="23"/>
        <v>0</v>
      </c>
      <c r="U113" s="132"/>
      <c r="V113" s="152"/>
      <c r="W113" s="152"/>
      <c r="X113" s="152">
        <f t="shared" si="24"/>
        <v>0</v>
      </c>
      <c r="Y113" s="152"/>
      <c r="Z113" s="132"/>
      <c r="AA113" s="132"/>
      <c r="AB113" s="152"/>
      <c r="AC113" s="152"/>
      <c r="AD113" s="152"/>
      <c r="AE113" s="152"/>
      <c r="AF113" s="152">
        <f t="shared" si="25"/>
        <v>0</v>
      </c>
      <c r="AG113" s="152"/>
      <c r="AH113" s="48"/>
      <c r="AI113" s="49"/>
      <c r="AJ113" s="48"/>
      <c r="AK113" s="49"/>
      <c r="AL113" s="48"/>
      <c r="AM113" s="49"/>
      <c r="AN113" s="48"/>
      <c r="AO113" s="49"/>
      <c r="AP113" s="48"/>
      <c r="AQ113" s="49"/>
      <c r="AR113" s="48"/>
      <c r="AS113" s="49"/>
      <c r="AT113" s="48"/>
      <c r="AU113" s="49"/>
      <c r="AV113" s="48"/>
      <c r="AW113" s="46"/>
      <c r="AX113" s="46"/>
      <c r="AY113" s="44"/>
      <c r="AZ113" s="45"/>
      <c r="BA113" s="45"/>
      <c r="BB113" s="45"/>
      <c r="BC113" s="45"/>
      <c r="BD113" s="45"/>
      <c r="BE113" s="45"/>
      <c r="BF113" s="45"/>
      <c r="BG113" s="45">
        <f t="shared" si="22"/>
        <v>0</v>
      </c>
      <c r="BH113" s="14"/>
    </row>
    <row r="114" spans="1:60" s="15" customFormat="1" ht="15" hidden="1" customHeight="1">
      <c r="A114" s="132"/>
      <c r="B114" s="132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2"/>
      <c r="O114" s="152"/>
      <c r="P114" s="152"/>
      <c r="Q114" s="152"/>
      <c r="R114" s="152"/>
      <c r="S114" s="152"/>
      <c r="T114" s="132">
        <f t="shared" si="23"/>
        <v>0</v>
      </c>
      <c r="U114" s="132"/>
      <c r="V114" s="152"/>
      <c r="W114" s="152"/>
      <c r="X114" s="152">
        <f t="shared" si="24"/>
        <v>0</v>
      </c>
      <c r="Y114" s="152"/>
      <c r="Z114" s="132"/>
      <c r="AA114" s="132"/>
      <c r="AB114" s="152"/>
      <c r="AC114" s="152"/>
      <c r="AD114" s="152"/>
      <c r="AE114" s="152"/>
      <c r="AF114" s="152">
        <f t="shared" si="25"/>
        <v>0</v>
      </c>
      <c r="AG114" s="152"/>
      <c r="AH114" s="48"/>
      <c r="AI114" s="49"/>
      <c r="AJ114" s="48"/>
      <c r="AK114" s="49"/>
      <c r="AL114" s="48"/>
      <c r="AM114" s="49"/>
      <c r="AN114" s="48"/>
      <c r="AO114" s="49"/>
      <c r="AP114" s="48"/>
      <c r="AQ114" s="49"/>
      <c r="AR114" s="48"/>
      <c r="AS114" s="49"/>
      <c r="AT114" s="48"/>
      <c r="AU114" s="49"/>
      <c r="AV114" s="48"/>
      <c r="AW114" s="46"/>
      <c r="AX114" s="46"/>
      <c r="AY114" s="44"/>
      <c r="AZ114" s="45"/>
      <c r="BA114" s="45"/>
      <c r="BB114" s="45"/>
      <c r="BC114" s="45"/>
      <c r="BD114" s="45"/>
      <c r="BE114" s="45"/>
      <c r="BF114" s="45"/>
      <c r="BG114" s="45">
        <f t="shared" si="22"/>
        <v>0</v>
      </c>
      <c r="BH114" s="14"/>
    </row>
    <row r="115" spans="1:60" s="15" customFormat="1" ht="15" hidden="1" customHeight="1">
      <c r="A115" s="132"/>
      <c r="B115" s="132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2"/>
      <c r="O115" s="152"/>
      <c r="P115" s="152"/>
      <c r="Q115" s="152"/>
      <c r="R115" s="152"/>
      <c r="S115" s="152"/>
      <c r="T115" s="132">
        <f t="shared" si="23"/>
        <v>0</v>
      </c>
      <c r="U115" s="132"/>
      <c r="V115" s="152"/>
      <c r="W115" s="152"/>
      <c r="X115" s="152">
        <f t="shared" si="24"/>
        <v>0</v>
      </c>
      <c r="Y115" s="152"/>
      <c r="Z115" s="132"/>
      <c r="AA115" s="132"/>
      <c r="AB115" s="152"/>
      <c r="AC115" s="152"/>
      <c r="AD115" s="152"/>
      <c r="AE115" s="152"/>
      <c r="AF115" s="152">
        <f t="shared" si="25"/>
        <v>0</v>
      </c>
      <c r="AG115" s="152"/>
      <c r="AH115" s="48"/>
      <c r="AI115" s="49"/>
      <c r="AJ115" s="48"/>
      <c r="AK115" s="49"/>
      <c r="AL115" s="48"/>
      <c r="AM115" s="49"/>
      <c r="AN115" s="48"/>
      <c r="AO115" s="49"/>
      <c r="AP115" s="48"/>
      <c r="AQ115" s="49"/>
      <c r="AR115" s="48"/>
      <c r="AS115" s="49"/>
      <c r="AT115" s="48"/>
      <c r="AU115" s="49"/>
      <c r="AV115" s="48"/>
      <c r="AW115" s="46"/>
      <c r="AX115" s="46"/>
      <c r="AY115" s="44"/>
      <c r="AZ115" s="45"/>
      <c r="BA115" s="45"/>
      <c r="BB115" s="45"/>
      <c r="BC115" s="45"/>
      <c r="BD115" s="45"/>
      <c r="BE115" s="45"/>
      <c r="BF115" s="45"/>
      <c r="BG115" s="45">
        <f t="shared" si="22"/>
        <v>0</v>
      </c>
      <c r="BH115" s="14"/>
    </row>
    <row r="116" spans="1:60" s="15" customFormat="1" ht="15" hidden="1" customHeight="1">
      <c r="A116" s="132"/>
      <c r="B116" s="132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2"/>
      <c r="O116" s="152"/>
      <c r="P116" s="152"/>
      <c r="Q116" s="152"/>
      <c r="R116" s="152"/>
      <c r="S116" s="152"/>
      <c r="T116" s="132">
        <f t="shared" si="23"/>
        <v>0</v>
      </c>
      <c r="U116" s="132"/>
      <c r="V116" s="152"/>
      <c r="W116" s="152"/>
      <c r="X116" s="152">
        <f t="shared" si="24"/>
        <v>0</v>
      </c>
      <c r="Y116" s="152"/>
      <c r="Z116" s="132"/>
      <c r="AA116" s="132"/>
      <c r="AB116" s="152"/>
      <c r="AC116" s="152"/>
      <c r="AD116" s="152"/>
      <c r="AE116" s="152"/>
      <c r="AF116" s="152">
        <f t="shared" si="25"/>
        <v>0</v>
      </c>
      <c r="AG116" s="152"/>
      <c r="AH116" s="48"/>
      <c r="AI116" s="49"/>
      <c r="AJ116" s="48"/>
      <c r="AK116" s="49"/>
      <c r="AL116" s="48"/>
      <c r="AM116" s="49"/>
      <c r="AN116" s="48"/>
      <c r="AO116" s="49"/>
      <c r="AP116" s="48"/>
      <c r="AQ116" s="49"/>
      <c r="AR116" s="48"/>
      <c r="AS116" s="49"/>
      <c r="AT116" s="48"/>
      <c r="AU116" s="49"/>
      <c r="AV116" s="48"/>
      <c r="AW116" s="46"/>
      <c r="AX116" s="46"/>
      <c r="AY116" s="44"/>
      <c r="AZ116" s="45"/>
      <c r="BA116" s="45"/>
      <c r="BB116" s="45"/>
      <c r="BC116" s="45"/>
      <c r="BD116" s="45"/>
      <c r="BE116" s="45"/>
      <c r="BF116" s="45"/>
      <c r="BG116" s="45">
        <f t="shared" si="22"/>
        <v>0</v>
      </c>
      <c r="BH116" s="14"/>
    </row>
    <row r="117" spans="1:60" s="15" customFormat="1" ht="15" hidden="1" customHeight="1">
      <c r="A117" s="132"/>
      <c r="B117" s="132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2"/>
      <c r="O117" s="152"/>
      <c r="P117" s="152"/>
      <c r="Q117" s="152"/>
      <c r="R117" s="152"/>
      <c r="S117" s="152"/>
      <c r="T117" s="132">
        <f t="shared" si="23"/>
        <v>0</v>
      </c>
      <c r="U117" s="132"/>
      <c r="V117" s="152"/>
      <c r="W117" s="152"/>
      <c r="X117" s="152">
        <f t="shared" si="24"/>
        <v>0</v>
      </c>
      <c r="Y117" s="152"/>
      <c r="Z117" s="132"/>
      <c r="AA117" s="132"/>
      <c r="AB117" s="152"/>
      <c r="AC117" s="152"/>
      <c r="AD117" s="152"/>
      <c r="AE117" s="152"/>
      <c r="AF117" s="152">
        <f t="shared" si="25"/>
        <v>0</v>
      </c>
      <c r="AG117" s="152"/>
      <c r="AH117" s="48"/>
      <c r="AI117" s="49"/>
      <c r="AJ117" s="48"/>
      <c r="AK117" s="49"/>
      <c r="AL117" s="48"/>
      <c r="AM117" s="49"/>
      <c r="AN117" s="48"/>
      <c r="AO117" s="49"/>
      <c r="AP117" s="48"/>
      <c r="AQ117" s="49"/>
      <c r="AR117" s="48"/>
      <c r="AS117" s="49"/>
      <c r="AT117" s="48"/>
      <c r="AU117" s="49"/>
      <c r="AV117" s="48"/>
      <c r="AW117" s="46"/>
      <c r="AX117" s="46"/>
      <c r="AY117" s="44"/>
      <c r="AZ117" s="45"/>
      <c r="BA117" s="45"/>
      <c r="BB117" s="45"/>
      <c r="BC117" s="45"/>
      <c r="BD117" s="45"/>
      <c r="BE117" s="45"/>
      <c r="BF117" s="45"/>
      <c r="BG117" s="45">
        <f t="shared" si="22"/>
        <v>0</v>
      </c>
      <c r="BH117" s="14"/>
    </row>
    <row r="118" spans="1:60" s="15" customFormat="1" ht="15" hidden="1" customHeight="1">
      <c r="A118" s="132"/>
      <c r="B118" s="132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2"/>
      <c r="O118" s="152"/>
      <c r="P118" s="152"/>
      <c r="Q118" s="152"/>
      <c r="R118" s="152"/>
      <c r="S118" s="152"/>
      <c r="T118" s="132">
        <f t="shared" si="23"/>
        <v>0</v>
      </c>
      <c r="U118" s="132"/>
      <c r="V118" s="152"/>
      <c r="W118" s="152"/>
      <c r="X118" s="152">
        <f t="shared" si="24"/>
        <v>0</v>
      </c>
      <c r="Y118" s="152"/>
      <c r="Z118" s="132"/>
      <c r="AA118" s="132"/>
      <c r="AB118" s="152"/>
      <c r="AC118" s="152"/>
      <c r="AD118" s="152"/>
      <c r="AE118" s="152"/>
      <c r="AF118" s="152">
        <f t="shared" si="25"/>
        <v>0</v>
      </c>
      <c r="AG118" s="152"/>
      <c r="AH118" s="48"/>
      <c r="AI118" s="49"/>
      <c r="AJ118" s="48"/>
      <c r="AK118" s="49"/>
      <c r="AL118" s="48"/>
      <c r="AM118" s="49"/>
      <c r="AN118" s="48"/>
      <c r="AO118" s="49"/>
      <c r="AP118" s="48"/>
      <c r="AQ118" s="49"/>
      <c r="AR118" s="48"/>
      <c r="AS118" s="49"/>
      <c r="AT118" s="48"/>
      <c r="AU118" s="49"/>
      <c r="AV118" s="48"/>
      <c r="AW118" s="46"/>
      <c r="AX118" s="46"/>
      <c r="AY118" s="44"/>
      <c r="AZ118" s="45"/>
      <c r="BA118" s="45"/>
      <c r="BB118" s="45"/>
      <c r="BC118" s="45"/>
      <c r="BD118" s="45"/>
      <c r="BE118" s="45"/>
      <c r="BF118" s="45"/>
      <c r="BG118" s="45">
        <f t="shared" si="22"/>
        <v>0</v>
      </c>
      <c r="BH118" s="14"/>
    </row>
    <row r="119" spans="1:60" s="15" customFormat="1" ht="15" hidden="1" customHeight="1">
      <c r="A119" s="132"/>
      <c r="B119" s="132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2"/>
      <c r="O119" s="152"/>
      <c r="P119" s="152"/>
      <c r="Q119" s="152"/>
      <c r="R119" s="152"/>
      <c r="S119" s="152"/>
      <c r="T119" s="132">
        <f t="shared" si="23"/>
        <v>0</v>
      </c>
      <c r="U119" s="132"/>
      <c r="V119" s="152"/>
      <c r="W119" s="152"/>
      <c r="X119" s="152">
        <f t="shared" si="24"/>
        <v>0</v>
      </c>
      <c r="Y119" s="152"/>
      <c r="Z119" s="132"/>
      <c r="AA119" s="132"/>
      <c r="AB119" s="152"/>
      <c r="AC119" s="152"/>
      <c r="AD119" s="152"/>
      <c r="AE119" s="152"/>
      <c r="AF119" s="152">
        <f t="shared" si="25"/>
        <v>0</v>
      </c>
      <c r="AG119" s="152"/>
      <c r="AH119" s="48"/>
      <c r="AI119" s="49"/>
      <c r="AJ119" s="48"/>
      <c r="AK119" s="49"/>
      <c r="AL119" s="48"/>
      <c r="AM119" s="49"/>
      <c r="AN119" s="48"/>
      <c r="AO119" s="49"/>
      <c r="AP119" s="48"/>
      <c r="AQ119" s="49"/>
      <c r="AR119" s="48"/>
      <c r="AS119" s="49"/>
      <c r="AT119" s="48"/>
      <c r="AU119" s="49"/>
      <c r="AV119" s="48"/>
      <c r="AW119" s="46"/>
      <c r="AX119" s="46"/>
      <c r="AY119" s="44"/>
      <c r="AZ119" s="45"/>
      <c r="BA119" s="45"/>
      <c r="BB119" s="45"/>
      <c r="BC119" s="45"/>
      <c r="BD119" s="45"/>
      <c r="BE119" s="45"/>
      <c r="BF119" s="45"/>
      <c r="BG119" s="45">
        <f t="shared" si="22"/>
        <v>0</v>
      </c>
      <c r="BH119" s="14"/>
    </row>
    <row r="120" spans="1:60" s="15" customFormat="1" ht="15" hidden="1" customHeight="1">
      <c r="A120" s="132"/>
      <c r="B120" s="132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2"/>
      <c r="O120" s="152"/>
      <c r="P120" s="152"/>
      <c r="Q120" s="152"/>
      <c r="R120" s="152"/>
      <c r="S120" s="152"/>
      <c r="T120" s="132">
        <f t="shared" si="23"/>
        <v>0</v>
      </c>
      <c r="U120" s="132"/>
      <c r="V120" s="152"/>
      <c r="W120" s="152"/>
      <c r="X120" s="152">
        <f t="shared" si="24"/>
        <v>0</v>
      </c>
      <c r="Y120" s="152"/>
      <c r="Z120" s="132"/>
      <c r="AA120" s="132"/>
      <c r="AB120" s="152"/>
      <c r="AC120" s="152"/>
      <c r="AD120" s="152"/>
      <c r="AE120" s="152"/>
      <c r="AF120" s="152">
        <f t="shared" si="25"/>
        <v>0</v>
      </c>
      <c r="AG120" s="152"/>
      <c r="AH120" s="48"/>
      <c r="AI120" s="49"/>
      <c r="AJ120" s="48"/>
      <c r="AK120" s="49"/>
      <c r="AL120" s="48"/>
      <c r="AM120" s="49"/>
      <c r="AN120" s="48"/>
      <c r="AO120" s="49"/>
      <c r="AP120" s="48"/>
      <c r="AQ120" s="49"/>
      <c r="AR120" s="48"/>
      <c r="AS120" s="49"/>
      <c r="AT120" s="48"/>
      <c r="AU120" s="49"/>
      <c r="AV120" s="48"/>
      <c r="AW120" s="46"/>
      <c r="AX120" s="46"/>
      <c r="AY120" s="44"/>
      <c r="AZ120" s="45"/>
      <c r="BA120" s="45"/>
      <c r="BB120" s="45"/>
      <c r="BC120" s="45"/>
      <c r="BD120" s="45"/>
      <c r="BE120" s="45"/>
      <c r="BF120" s="45"/>
      <c r="BG120" s="45">
        <f t="shared" si="22"/>
        <v>0</v>
      </c>
      <c r="BH120" s="14"/>
    </row>
    <row r="121" spans="1:60" s="15" customFormat="1" ht="15" hidden="1" customHeight="1">
      <c r="A121" s="132"/>
      <c r="B121" s="132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2"/>
      <c r="O121" s="152"/>
      <c r="P121" s="152"/>
      <c r="Q121" s="152"/>
      <c r="R121" s="152"/>
      <c r="S121" s="152"/>
      <c r="T121" s="132">
        <f t="shared" si="23"/>
        <v>0</v>
      </c>
      <c r="U121" s="132"/>
      <c r="V121" s="152"/>
      <c r="W121" s="152"/>
      <c r="X121" s="152">
        <f t="shared" si="24"/>
        <v>0</v>
      </c>
      <c r="Y121" s="152"/>
      <c r="Z121" s="132"/>
      <c r="AA121" s="132"/>
      <c r="AB121" s="152"/>
      <c r="AC121" s="152"/>
      <c r="AD121" s="152"/>
      <c r="AE121" s="152"/>
      <c r="AF121" s="152">
        <f t="shared" si="25"/>
        <v>0</v>
      </c>
      <c r="AG121" s="152"/>
      <c r="AH121" s="48"/>
      <c r="AI121" s="49"/>
      <c r="AJ121" s="48"/>
      <c r="AK121" s="49"/>
      <c r="AL121" s="48"/>
      <c r="AM121" s="49"/>
      <c r="AN121" s="48"/>
      <c r="AO121" s="49"/>
      <c r="AP121" s="48"/>
      <c r="AQ121" s="49"/>
      <c r="AR121" s="48"/>
      <c r="AS121" s="49"/>
      <c r="AT121" s="48"/>
      <c r="AU121" s="49"/>
      <c r="AV121" s="48"/>
      <c r="AW121" s="46"/>
      <c r="AX121" s="46"/>
      <c r="AY121" s="44"/>
      <c r="AZ121" s="45"/>
      <c r="BA121" s="45"/>
      <c r="BB121" s="45"/>
      <c r="BC121" s="45"/>
      <c r="BD121" s="45"/>
      <c r="BE121" s="45"/>
      <c r="BF121" s="45"/>
      <c r="BG121" s="45">
        <f t="shared" si="22"/>
        <v>0</v>
      </c>
      <c r="BH121" s="14"/>
    </row>
    <row r="122" spans="1:60" s="15" customFormat="1" ht="15" hidden="1" customHeight="1">
      <c r="A122" s="132"/>
      <c r="B122" s="132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2"/>
      <c r="O122" s="152"/>
      <c r="P122" s="152"/>
      <c r="Q122" s="152"/>
      <c r="R122" s="152"/>
      <c r="S122" s="152"/>
      <c r="T122" s="132">
        <f>V122/36</f>
        <v>0</v>
      </c>
      <c r="U122" s="132"/>
      <c r="V122" s="152"/>
      <c r="W122" s="152"/>
      <c r="X122" s="152">
        <f>SUM(Z122:AE122)</f>
        <v>0</v>
      </c>
      <c r="Y122" s="152"/>
      <c r="Z122" s="132"/>
      <c r="AA122" s="132"/>
      <c r="AB122" s="152"/>
      <c r="AC122" s="152"/>
      <c r="AD122" s="152"/>
      <c r="AE122" s="152"/>
      <c r="AF122" s="152">
        <f>V122-X122</f>
        <v>0</v>
      </c>
      <c r="AG122" s="152"/>
      <c r="AH122" s="48"/>
      <c r="AI122" s="49"/>
      <c r="AJ122" s="48"/>
      <c r="AK122" s="49"/>
      <c r="AL122" s="48"/>
      <c r="AM122" s="49"/>
      <c r="AN122" s="48"/>
      <c r="AO122" s="49"/>
      <c r="AP122" s="48"/>
      <c r="AQ122" s="49"/>
      <c r="AR122" s="48"/>
      <c r="AS122" s="49"/>
      <c r="AT122" s="48"/>
      <c r="AU122" s="49"/>
      <c r="AV122" s="48"/>
      <c r="AW122" s="46"/>
      <c r="AX122" s="46"/>
      <c r="AY122" s="44"/>
      <c r="AZ122" s="45"/>
      <c r="BA122" s="45"/>
      <c r="BB122" s="45"/>
      <c r="BC122" s="45"/>
      <c r="BD122" s="45"/>
      <c r="BE122" s="45"/>
      <c r="BF122" s="45"/>
      <c r="BG122" s="45">
        <f t="shared" si="22"/>
        <v>0</v>
      </c>
      <c r="BH122" s="14"/>
    </row>
    <row r="123" spans="1:60" s="15" customFormat="1" ht="18" hidden="1" customHeight="1">
      <c r="A123" s="132" t="s">
        <v>90</v>
      </c>
      <c r="B123" s="132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2"/>
      <c r="O123" s="152"/>
      <c r="P123" s="152"/>
      <c r="Q123" s="152"/>
      <c r="R123" s="152"/>
      <c r="S123" s="152"/>
      <c r="T123" s="132">
        <f>V123/36</f>
        <v>0</v>
      </c>
      <c r="U123" s="132"/>
      <c r="V123" s="152"/>
      <c r="W123" s="152"/>
      <c r="X123" s="152">
        <f>SUM(Z123:AE123)</f>
        <v>0</v>
      </c>
      <c r="Y123" s="152"/>
      <c r="Z123" s="132"/>
      <c r="AA123" s="132"/>
      <c r="AB123" s="152"/>
      <c r="AC123" s="152"/>
      <c r="AD123" s="152"/>
      <c r="AE123" s="152"/>
      <c r="AF123" s="152">
        <f>V123-X123</f>
        <v>0</v>
      </c>
      <c r="AG123" s="152"/>
      <c r="AH123" s="48"/>
      <c r="AI123" s="49"/>
      <c r="AJ123" s="48"/>
      <c r="AK123" s="49"/>
      <c r="AL123" s="48"/>
      <c r="AM123" s="49"/>
      <c r="AN123" s="48"/>
      <c r="AO123" s="49"/>
      <c r="AP123" s="48"/>
      <c r="AQ123" s="49"/>
      <c r="AR123" s="48"/>
      <c r="AS123" s="49"/>
      <c r="AT123" s="48"/>
      <c r="AU123" s="49"/>
      <c r="AV123" s="48"/>
      <c r="AW123" s="46"/>
      <c r="AX123" s="46"/>
      <c r="AY123" s="44"/>
      <c r="AZ123" s="45"/>
      <c r="BA123" s="45"/>
      <c r="BB123" s="45"/>
      <c r="BC123" s="45"/>
      <c r="BD123" s="45"/>
      <c r="BE123" s="45"/>
      <c r="BF123" s="45"/>
      <c r="BG123" s="45">
        <f t="shared" si="22"/>
        <v>0</v>
      </c>
      <c r="BH123" s="14"/>
    </row>
    <row r="124" spans="1:60" s="15" customFormat="1" ht="18" hidden="1" customHeight="1">
      <c r="A124" s="132" t="s">
        <v>91</v>
      </c>
      <c r="B124" s="132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2"/>
      <c r="O124" s="152"/>
      <c r="P124" s="152"/>
      <c r="Q124" s="152"/>
      <c r="R124" s="152"/>
      <c r="S124" s="152"/>
      <c r="T124" s="132">
        <f>V124/36</f>
        <v>0</v>
      </c>
      <c r="U124" s="132"/>
      <c r="V124" s="152"/>
      <c r="W124" s="152"/>
      <c r="X124" s="152">
        <f>SUM(Z124:AE124)</f>
        <v>0</v>
      </c>
      <c r="Y124" s="152"/>
      <c r="Z124" s="132"/>
      <c r="AA124" s="132"/>
      <c r="AB124" s="152"/>
      <c r="AC124" s="152"/>
      <c r="AD124" s="152"/>
      <c r="AE124" s="152"/>
      <c r="AF124" s="152">
        <f>V124-X124</f>
        <v>0</v>
      </c>
      <c r="AG124" s="152"/>
      <c r="AH124" s="48"/>
      <c r="AI124" s="49"/>
      <c r="AJ124" s="48"/>
      <c r="AK124" s="49"/>
      <c r="AL124" s="48"/>
      <c r="AM124" s="49"/>
      <c r="AN124" s="48"/>
      <c r="AO124" s="49"/>
      <c r="AP124" s="48"/>
      <c r="AQ124" s="49"/>
      <c r="AR124" s="48"/>
      <c r="AS124" s="49"/>
      <c r="AT124" s="48"/>
      <c r="AU124" s="49"/>
      <c r="AV124" s="48"/>
      <c r="AW124" s="46"/>
      <c r="AX124" s="46"/>
      <c r="AY124" s="44"/>
      <c r="AZ124" s="45"/>
      <c r="BA124" s="45"/>
      <c r="BB124" s="45"/>
      <c r="BC124" s="45"/>
      <c r="BD124" s="45"/>
      <c r="BE124" s="45"/>
      <c r="BF124" s="45"/>
      <c r="BG124" s="45">
        <f t="shared" si="22"/>
        <v>0</v>
      </c>
      <c r="BH124" s="14"/>
    </row>
    <row r="125" spans="1:60" s="15" customFormat="1" ht="24" hidden="1" customHeight="1">
      <c r="A125" s="132" t="s">
        <v>92</v>
      </c>
      <c r="B125" s="132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2"/>
      <c r="O125" s="152"/>
      <c r="P125" s="152"/>
      <c r="Q125" s="152"/>
      <c r="R125" s="152"/>
      <c r="S125" s="152"/>
      <c r="T125" s="132">
        <f>V125/36</f>
        <v>0</v>
      </c>
      <c r="U125" s="132"/>
      <c r="V125" s="152"/>
      <c r="W125" s="152"/>
      <c r="X125" s="152">
        <f>SUM(Z125:AE125)</f>
        <v>0</v>
      </c>
      <c r="Y125" s="152"/>
      <c r="Z125" s="132"/>
      <c r="AA125" s="132"/>
      <c r="AB125" s="152"/>
      <c r="AC125" s="152"/>
      <c r="AD125" s="152"/>
      <c r="AE125" s="152"/>
      <c r="AF125" s="152">
        <f>V125-X125</f>
        <v>0</v>
      </c>
      <c r="AG125" s="152"/>
      <c r="AH125" s="48"/>
      <c r="AI125" s="49"/>
      <c r="AJ125" s="48"/>
      <c r="AK125" s="49"/>
      <c r="AL125" s="48"/>
      <c r="AM125" s="49"/>
      <c r="AN125" s="48"/>
      <c r="AO125" s="49"/>
      <c r="AP125" s="48"/>
      <c r="AQ125" s="49"/>
      <c r="AR125" s="48"/>
      <c r="AS125" s="49"/>
      <c r="AT125" s="48"/>
      <c r="AU125" s="49"/>
      <c r="AV125" s="48"/>
      <c r="AW125" s="46"/>
      <c r="AX125" s="46"/>
      <c r="AY125" s="44"/>
      <c r="AZ125" s="45"/>
      <c r="BA125" s="45"/>
      <c r="BB125" s="45"/>
      <c r="BC125" s="45"/>
      <c r="BD125" s="45"/>
      <c r="BE125" s="45"/>
      <c r="BF125" s="45"/>
      <c r="BG125" s="45">
        <f t="shared" si="22"/>
        <v>0</v>
      </c>
      <c r="BH125" s="14"/>
    </row>
    <row r="126" spans="1:60" s="15" customFormat="1" ht="26.25" hidden="1" customHeight="1">
      <c r="A126" s="132"/>
      <c r="B126" s="132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2"/>
      <c r="O126" s="152"/>
      <c r="P126" s="152"/>
      <c r="Q126" s="152"/>
      <c r="R126" s="152"/>
      <c r="S126" s="152"/>
      <c r="T126" s="132">
        <f t="shared" ref="T126:T132" si="26">V126/36</f>
        <v>0</v>
      </c>
      <c r="U126" s="132"/>
      <c r="V126" s="152"/>
      <c r="W126" s="152"/>
      <c r="X126" s="152">
        <f t="shared" ref="X126:X132" si="27">SUM(Z126:AE126)</f>
        <v>0</v>
      </c>
      <c r="Y126" s="152"/>
      <c r="Z126" s="132"/>
      <c r="AA126" s="132"/>
      <c r="AB126" s="152"/>
      <c r="AC126" s="152"/>
      <c r="AD126" s="152"/>
      <c r="AE126" s="152"/>
      <c r="AF126" s="152">
        <f t="shared" ref="AF126:AF132" si="28">V126-X126</f>
        <v>0</v>
      </c>
      <c r="AG126" s="152"/>
      <c r="AH126" s="48"/>
      <c r="AI126" s="49"/>
      <c r="AJ126" s="48"/>
      <c r="AK126" s="49"/>
      <c r="AL126" s="48"/>
      <c r="AM126" s="49"/>
      <c r="AN126" s="48"/>
      <c r="AO126" s="49"/>
      <c r="AP126" s="48"/>
      <c r="AQ126" s="49"/>
      <c r="AR126" s="48"/>
      <c r="AS126" s="49"/>
      <c r="AT126" s="48"/>
      <c r="AU126" s="49"/>
      <c r="AV126" s="48"/>
      <c r="AW126" s="46"/>
      <c r="AX126" s="46"/>
      <c r="AY126" s="44"/>
      <c r="AZ126" s="45"/>
      <c r="BA126" s="45"/>
      <c r="BB126" s="45"/>
      <c r="BC126" s="45"/>
      <c r="BD126" s="45"/>
      <c r="BE126" s="45"/>
      <c r="BF126" s="45"/>
      <c r="BG126" s="45">
        <f t="shared" si="22"/>
        <v>0</v>
      </c>
      <c r="BH126" s="14"/>
    </row>
    <row r="127" spans="1:60" s="15" customFormat="1" ht="24" hidden="1" customHeight="1">
      <c r="A127" s="132"/>
      <c r="B127" s="132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2"/>
      <c r="O127" s="152"/>
      <c r="P127" s="152"/>
      <c r="Q127" s="152"/>
      <c r="R127" s="152"/>
      <c r="S127" s="152"/>
      <c r="T127" s="132">
        <f t="shared" si="26"/>
        <v>0</v>
      </c>
      <c r="U127" s="132"/>
      <c r="V127" s="152"/>
      <c r="W127" s="152"/>
      <c r="X127" s="152">
        <f t="shared" si="27"/>
        <v>0</v>
      </c>
      <c r="Y127" s="152"/>
      <c r="Z127" s="132"/>
      <c r="AA127" s="132"/>
      <c r="AB127" s="152"/>
      <c r="AC127" s="152"/>
      <c r="AD127" s="152"/>
      <c r="AE127" s="152"/>
      <c r="AF127" s="152">
        <f t="shared" si="28"/>
        <v>0</v>
      </c>
      <c r="AG127" s="152"/>
      <c r="AH127" s="48"/>
      <c r="AI127" s="49"/>
      <c r="AJ127" s="48"/>
      <c r="AK127" s="49"/>
      <c r="AL127" s="48"/>
      <c r="AM127" s="49"/>
      <c r="AN127" s="48"/>
      <c r="AO127" s="49"/>
      <c r="AP127" s="48"/>
      <c r="AQ127" s="49"/>
      <c r="AR127" s="48"/>
      <c r="AS127" s="49"/>
      <c r="AT127" s="48"/>
      <c r="AU127" s="49"/>
      <c r="AV127" s="48"/>
      <c r="AW127" s="46"/>
      <c r="AX127" s="46"/>
      <c r="AY127" s="44"/>
      <c r="AZ127" s="45"/>
      <c r="BA127" s="45"/>
      <c r="BB127" s="45"/>
      <c r="BC127" s="45"/>
      <c r="BD127" s="45"/>
      <c r="BE127" s="45"/>
      <c r="BF127" s="45"/>
      <c r="BG127" s="45">
        <f t="shared" si="22"/>
        <v>0</v>
      </c>
      <c r="BH127" s="14"/>
    </row>
    <row r="128" spans="1:60" s="15" customFormat="1" ht="20.25" hidden="1" customHeight="1">
      <c r="A128" s="132"/>
      <c r="B128" s="132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2"/>
      <c r="O128" s="152"/>
      <c r="P128" s="152"/>
      <c r="Q128" s="152"/>
      <c r="R128" s="152"/>
      <c r="S128" s="152"/>
      <c r="T128" s="132">
        <f t="shared" si="26"/>
        <v>0</v>
      </c>
      <c r="U128" s="132"/>
      <c r="V128" s="152"/>
      <c r="W128" s="152"/>
      <c r="X128" s="152">
        <f t="shared" si="27"/>
        <v>0</v>
      </c>
      <c r="Y128" s="152"/>
      <c r="Z128" s="132"/>
      <c r="AA128" s="132"/>
      <c r="AB128" s="152"/>
      <c r="AC128" s="152"/>
      <c r="AD128" s="152"/>
      <c r="AE128" s="152"/>
      <c r="AF128" s="152">
        <f t="shared" si="28"/>
        <v>0</v>
      </c>
      <c r="AG128" s="152"/>
      <c r="AH128" s="48"/>
      <c r="AI128" s="49"/>
      <c r="AJ128" s="48"/>
      <c r="AK128" s="49"/>
      <c r="AL128" s="48"/>
      <c r="AM128" s="49"/>
      <c r="AN128" s="48"/>
      <c r="AO128" s="49"/>
      <c r="AP128" s="48"/>
      <c r="AQ128" s="49"/>
      <c r="AR128" s="48"/>
      <c r="AS128" s="49"/>
      <c r="AT128" s="48"/>
      <c r="AU128" s="49"/>
      <c r="AV128" s="48"/>
      <c r="AW128" s="46"/>
      <c r="AX128" s="46"/>
      <c r="AY128" s="44"/>
      <c r="AZ128" s="45"/>
      <c r="BA128" s="45"/>
      <c r="BB128" s="45"/>
      <c r="BC128" s="45"/>
      <c r="BD128" s="45"/>
      <c r="BE128" s="45"/>
      <c r="BF128" s="45"/>
      <c r="BG128" s="45">
        <f t="shared" si="22"/>
        <v>0</v>
      </c>
      <c r="BH128" s="14"/>
    </row>
    <row r="129" spans="1:60" s="15" customFormat="1" ht="22.5" hidden="1" customHeight="1">
      <c r="A129" s="132"/>
      <c r="B129" s="132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2"/>
      <c r="O129" s="152"/>
      <c r="P129" s="152"/>
      <c r="Q129" s="152"/>
      <c r="R129" s="152"/>
      <c r="S129" s="152"/>
      <c r="T129" s="132">
        <f t="shared" si="26"/>
        <v>0</v>
      </c>
      <c r="U129" s="132"/>
      <c r="V129" s="152"/>
      <c r="W129" s="152"/>
      <c r="X129" s="152">
        <f t="shared" si="27"/>
        <v>0</v>
      </c>
      <c r="Y129" s="152"/>
      <c r="Z129" s="132"/>
      <c r="AA129" s="132"/>
      <c r="AB129" s="152"/>
      <c r="AC129" s="152"/>
      <c r="AD129" s="152"/>
      <c r="AE129" s="152"/>
      <c r="AF129" s="152">
        <f t="shared" si="28"/>
        <v>0</v>
      </c>
      <c r="AG129" s="152"/>
      <c r="AH129" s="48"/>
      <c r="AI129" s="49"/>
      <c r="AJ129" s="48"/>
      <c r="AK129" s="49"/>
      <c r="AL129" s="48"/>
      <c r="AM129" s="49"/>
      <c r="AN129" s="48"/>
      <c r="AO129" s="49"/>
      <c r="AP129" s="48"/>
      <c r="AQ129" s="49"/>
      <c r="AR129" s="48"/>
      <c r="AS129" s="49"/>
      <c r="AT129" s="48"/>
      <c r="AU129" s="49"/>
      <c r="AV129" s="48"/>
      <c r="AW129" s="46"/>
      <c r="AX129" s="46"/>
      <c r="AY129" s="44"/>
      <c r="AZ129" s="45"/>
      <c r="BA129" s="45"/>
      <c r="BB129" s="45"/>
      <c r="BC129" s="45"/>
      <c r="BD129" s="45"/>
      <c r="BE129" s="45"/>
      <c r="BF129" s="45"/>
      <c r="BG129" s="45">
        <f t="shared" si="22"/>
        <v>0</v>
      </c>
      <c r="BH129" s="14"/>
    </row>
    <row r="130" spans="1:60" s="15" customFormat="1" ht="21.75" hidden="1" customHeight="1">
      <c r="A130" s="132"/>
      <c r="B130" s="132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2"/>
      <c r="O130" s="152"/>
      <c r="P130" s="152"/>
      <c r="Q130" s="152"/>
      <c r="R130" s="152"/>
      <c r="S130" s="152"/>
      <c r="T130" s="132">
        <f t="shared" si="26"/>
        <v>0</v>
      </c>
      <c r="U130" s="132"/>
      <c r="V130" s="152"/>
      <c r="W130" s="152"/>
      <c r="X130" s="152">
        <f t="shared" si="27"/>
        <v>0</v>
      </c>
      <c r="Y130" s="152"/>
      <c r="Z130" s="132"/>
      <c r="AA130" s="132"/>
      <c r="AB130" s="152"/>
      <c r="AC130" s="152"/>
      <c r="AD130" s="152"/>
      <c r="AE130" s="152"/>
      <c r="AF130" s="152">
        <f t="shared" si="28"/>
        <v>0</v>
      </c>
      <c r="AG130" s="152"/>
      <c r="AH130" s="48"/>
      <c r="AI130" s="49"/>
      <c r="AJ130" s="48"/>
      <c r="AK130" s="49"/>
      <c r="AL130" s="48"/>
      <c r="AM130" s="49"/>
      <c r="AN130" s="48"/>
      <c r="AO130" s="49"/>
      <c r="AP130" s="48"/>
      <c r="AQ130" s="49"/>
      <c r="AR130" s="48"/>
      <c r="AS130" s="49"/>
      <c r="AT130" s="48"/>
      <c r="AU130" s="49"/>
      <c r="AV130" s="48"/>
      <c r="AW130" s="46"/>
      <c r="AX130" s="46"/>
      <c r="AY130" s="44"/>
      <c r="AZ130" s="45"/>
      <c r="BA130" s="45"/>
      <c r="BB130" s="45"/>
      <c r="BC130" s="45"/>
      <c r="BD130" s="45"/>
      <c r="BE130" s="45"/>
      <c r="BF130" s="45"/>
      <c r="BG130" s="45">
        <f t="shared" si="22"/>
        <v>0</v>
      </c>
      <c r="BH130" s="14"/>
    </row>
    <row r="131" spans="1:60" s="15" customFormat="1" ht="26.25" hidden="1" customHeight="1">
      <c r="A131" s="132"/>
      <c r="B131" s="132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2"/>
      <c r="O131" s="152"/>
      <c r="P131" s="152"/>
      <c r="Q131" s="152"/>
      <c r="R131" s="152"/>
      <c r="S131" s="152"/>
      <c r="T131" s="132">
        <f t="shared" si="26"/>
        <v>0</v>
      </c>
      <c r="U131" s="132"/>
      <c r="V131" s="152"/>
      <c r="W131" s="152"/>
      <c r="X131" s="152">
        <f t="shared" si="27"/>
        <v>0</v>
      </c>
      <c r="Y131" s="152"/>
      <c r="Z131" s="132"/>
      <c r="AA131" s="132"/>
      <c r="AB131" s="152"/>
      <c r="AC131" s="152"/>
      <c r="AD131" s="152"/>
      <c r="AE131" s="152"/>
      <c r="AF131" s="152">
        <f t="shared" si="28"/>
        <v>0</v>
      </c>
      <c r="AG131" s="152"/>
      <c r="AH131" s="48"/>
      <c r="AI131" s="49"/>
      <c r="AJ131" s="48"/>
      <c r="AK131" s="49"/>
      <c r="AL131" s="48"/>
      <c r="AM131" s="49"/>
      <c r="AN131" s="48"/>
      <c r="AO131" s="49"/>
      <c r="AP131" s="48"/>
      <c r="AQ131" s="49"/>
      <c r="AR131" s="48"/>
      <c r="AS131" s="49"/>
      <c r="AT131" s="48"/>
      <c r="AU131" s="49"/>
      <c r="AV131" s="48"/>
      <c r="AW131" s="46"/>
      <c r="AX131" s="46"/>
      <c r="AY131" s="44"/>
      <c r="AZ131" s="45"/>
      <c r="BA131" s="45"/>
      <c r="BB131" s="45"/>
      <c r="BC131" s="45"/>
      <c r="BD131" s="45"/>
      <c r="BE131" s="45"/>
      <c r="BF131" s="45"/>
      <c r="BG131" s="45">
        <f t="shared" si="22"/>
        <v>0</v>
      </c>
      <c r="BH131" s="14"/>
    </row>
    <row r="132" spans="1:60" s="15" customFormat="1" ht="15.75" hidden="1" customHeight="1">
      <c r="A132" s="132"/>
      <c r="B132" s="132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2"/>
      <c r="O132" s="152"/>
      <c r="P132" s="152"/>
      <c r="Q132" s="152"/>
      <c r="R132" s="152"/>
      <c r="S132" s="152"/>
      <c r="T132" s="132">
        <f t="shared" si="26"/>
        <v>0</v>
      </c>
      <c r="U132" s="132"/>
      <c r="V132" s="152"/>
      <c r="W132" s="152"/>
      <c r="X132" s="152">
        <f t="shared" si="27"/>
        <v>0</v>
      </c>
      <c r="Y132" s="152"/>
      <c r="Z132" s="132"/>
      <c r="AA132" s="132"/>
      <c r="AB132" s="152"/>
      <c r="AC132" s="152"/>
      <c r="AD132" s="152"/>
      <c r="AE132" s="152"/>
      <c r="AF132" s="152">
        <f t="shared" si="28"/>
        <v>0</v>
      </c>
      <c r="AG132" s="152"/>
      <c r="AH132" s="48"/>
      <c r="AI132" s="49"/>
      <c r="AJ132" s="48"/>
      <c r="AK132" s="49"/>
      <c r="AL132" s="48"/>
      <c r="AM132" s="49"/>
      <c r="AN132" s="48"/>
      <c r="AO132" s="49"/>
      <c r="AP132" s="48"/>
      <c r="AQ132" s="49"/>
      <c r="AR132" s="48"/>
      <c r="AS132" s="49"/>
      <c r="AT132" s="48"/>
      <c r="AU132" s="49"/>
      <c r="AV132" s="48"/>
      <c r="AW132" s="46"/>
      <c r="AX132" s="46"/>
      <c r="AY132" s="44"/>
      <c r="AZ132" s="45"/>
      <c r="BA132" s="45"/>
      <c r="BB132" s="45"/>
      <c r="BC132" s="45"/>
      <c r="BD132" s="45"/>
      <c r="BE132" s="45"/>
      <c r="BF132" s="45"/>
      <c r="BG132" s="45">
        <f t="shared" si="22"/>
        <v>0</v>
      </c>
      <c r="BH132" s="14"/>
    </row>
    <row r="133" spans="1:60" s="51" customFormat="1" ht="21.75" customHeight="1">
      <c r="A133" s="227"/>
      <c r="B133" s="227"/>
      <c r="C133" s="228" t="s">
        <v>84</v>
      </c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9"/>
      <c r="O133" s="229"/>
      <c r="P133" s="229"/>
      <c r="Q133" s="229"/>
      <c r="R133" s="229"/>
      <c r="S133" s="229"/>
      <c r="T133" s="227">
        <f>SUM(T73:U132)</f>
        <v>158</v>
      </c>
      <c r="U133" s="227"/>
      <c r="V133" s="227">
        <f>SUM(V73:W132)</f>
        <v>4740</v>
      </c>
      <c r="W133" s="227"/>
      <c r="X133" s="227">
        <f>SUM(X73:Y132)</f>
        <v>490</v>
      </c>
      <c r="Y133" s="227"/>
      <c r="Z133" s="227">
        <f>SUM(Z73:AA132)</f>
        <v>254</v>
      </c>
      <c r="AA133" s="227"/>
      <c r="AB133" s="227">
        <f>SUM(AB73:AC132)</f>
        <v>0</v>
      </c>
      <c r="AC133" s="227"/>
      <c r="AD133" s="227">
        <f>SUM(AD73:AE132)</f>
        <v>236</v>
      </c>
      <c r="AE133" s="227"/>
      <c r="AF133" s="227">
        <f>SUM(AF73:AG132)</f>
        <v>4250</v>
      </c>
      <c r="AG133" s="227"/>
      <c r="AH133" s="227">
        <f>SUM(AH73:AI132)</f>
        <v>50</v>
      </c>
      <c r="AI133" s="227"/>
      <c r="AJ133" s="227">
        <f>SUM(AJ73:AK132)</f>
        <v>54</v>
      </c>
      <c r="AK133" s="227"/>
      <c r="AL133" s="227">
        <f>SUM(AL73:AM132)</f>
        <v>42</v>
      </c>
      <c r="AM133" s="227"/>
      <c r="AN133" s="227">
        <f>SUM(AN73:AO132)</f>
        <v>48</v>
      </c>
      <c r="AO133" s="227"/>
      <c r="AP133" s="227">
        <f>SUM(AP73:AQ132)</f>
        <v>58</v>
      </c>
      <c r="AQ133" s="227"/>
      <c r="AR133" s="227">
        <f>SUM(AR73:AS132)</f>
        <v>90</v>
      </c>
      <c r="AS133" s="227"/>
      <c r="AT133" s="227">
        <f>SUM(AT73:AU132)</f>
        <v>94</v>
      </c>
      <c r="AU133" s="227"/>
      <c r="AV133" s="227">
        <f>SUM(AV73:AW105)</f>
        <v>54</v>
      </c>
      <c r="AW133" s="233"/>
      <c r="AX133" s="50"/>
      <c r="AY133" s="44"/>
      <c r="AZ133" s="45"/>
      <c r="BA133" s="45"/>
      <c r="BB133" s="45"/>
      <c r="BC133" s="45"/>
      <c r="BD133" s="45"/>
      <c r="BE133" s="45"/>
      <c r="BF133" s="45"/>
      <c r="BG133" s="45">
        <f t="shared" si="22"/>
        <v>0</v>
      </c>
      <c r="BH133" s="14"/>
    </row>
    <row r="134" spans="1:60" s="51" customFormat="1" ht="22.5" customHeight="1">
      <c r="A134" s="227"/>
      <c r="B134" s="227"/>
      <c r="C134" s="234" t="s">
        <v>93</v>
      </c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29"/>
      <c r="O134" s="229"/>
      <c r="P134" s="229"/>
      <c r="Q134" s="229"/>
      <c r="R134" s="229"/>
      <c r="S134" s="229"/>
      <c r="T134" s="227">
        <f>T71+T133</f>
        <v>180</v>
      </c>
      <c r="U134" s="227"/>
      <c r="V134" s="227">
        <f>V71+V133</f>
        <v>5400</v>
      </c>
      <c r="W134" s="227"/>
      <c r="X134" s="227">
        <f>X71+X133</f>
        <v>550</v>
      </c>
      <c r="Y134" s="227"/>
      <c r="Z134" s="227">
        <f>Z71+Z133</f>
        <v>278</v>
      </c>
      <c r="AA134" s="227"/>
      <c r="AB134" s="227">
        <f>AB71+AB133</f>
        <v>0</v>
      </c>
      <c r="AC134" s="227"/>
      <c r="AD134" s="227">
        <f>AD71+AD133</f>
        <v>272</v>
      </c>
      <c r="AE134" s="227"/>
      <c r="AF134" s="227">
        <f>AF71+AF133</f>
        <v>4850</v>
      </c>
      <c r="AG134" s="227"/>
      <c r="AH134" s="227">
        <f>AH71+AH133</f>
        <v>72</v>
      </c>
      <c r="AI134" s="227"/>
      <c r="AJ134" s="227">
        <f>AJ71+AJ133</f>
        <v>72</v>
      </c>
      <c r="AK134" s="227"/>
      <c r="AL134" s="227">
        <f>AL71+AL133</f>
        <v>50</v>
      </c>
      <c r="AM134" s="227"/>
      <c r="AN134" s="227">
        <f>AN71+AN133</f>
        <v>60</v>
      </c>
      <c r="AO134" s="227"/>
      <c r="AP134" s="227">
        <f>AP71+AP133</f>
        <v>58</v>
      </c>
      <c r="AQ134" s="227"/>
      <c r="AR134" s="227">
        <f>AR71+AR133</f>
        <v>90</v>
      </c>
      <c r="AS134" s="227"/>
      <c r="AT134" s="227">
        <f>AT71+AT133</f>
        <v>94</v>
      </c>
      <c r="AU134" s="227"/>
      <c r="AV134" s="227">
        <f>AV71+AV133</f>
        <v>54</v>
      </c>
      <c r="AW134" s="233"/>
      <c r="AX134" s="50"/>
      <c r="AY134" s="44"/>
      <c r="AZ134" s="45"/>
      <c r="BA134" s="45"/>
      <c r="BB134" s="45"/>
      <c r="BC134" s="45"/>
      <c r="BD134" s="45"/>
      <c r="BE134" s="45"/>
      <c r="BF134" s="45"/>
      <c r="BG134" s="45">
        <f t="shared" si="22"/>
        <v>0</v>
      </c>
      <c r="BH134" s="14"/>
    </row>
    <row r="135" spans="1:60" s="15" customFormat="1" ht="18.75">
      <c r="A135" s="222" t="s">
        <v>94</v>
      </c>
      <c r="B135" s="223"/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23"/>
      <c r="AL135" s="223"/>
      <c r="AM135" s="223"/>
      <c r="AN135" s="223"/>
      <c r="AO135" s="223"/>
      <c r="AP135" s="223"/>
      <c r="AQ135" s="223"/>
      <c r="AR135" s="223"/>
      <c r="AS135" s="223"/>
      <c r="AT135" s="223"/>
      <c r="AU135" s="223"/>
      <c r="AV135" s="223"/>
      <c r="AW135" s="235"/>
      <c r="AY135" s="44"/>
      <c r="AZ135" s="45"/>
      <c r="BA135" s="45"/>
      <c r="BB135" s="45"/>
      <c r="BC135" s="45"/>
      <c r="BD135" s="45"/>
      <c r="BE135" s="45"/>
      <c r="BF135" s="45"/>
      <c r="BG135" s="45">
        <f t="shared" ref="BG135:BG153" si="29">SUM(AY135:BF135)</f>
        <v>0</v>
      </c>
    </row>
    <row r="136" spans="1:60" s="15" customFormat="1" ht="17.25" customHeight="1">
      <c r="A136" s="222" t="s">
        <v>76</v>
      </c>
      <c r="B136" s="223"/>
      <c r="C136" s="22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  <c r="AA136" s="223"/>
      <c r="AB136" s="223"/>
      <c r="AC136" s="223"/>
      <c r="AD136" s="223"/>
      <c r="AE136" s="223"/>
      <c r="AF136" s="223"/>
      <c r="AG136" s="223"/>
      <c r="AH136" s="223"/>
      <c r="AI136" s="223"/>
      <c r="AJ136" s="223"/>
      <c r="AK136" s="223"/>
      <c r="AL136" s="223"/>
      <c r="AM136" s="223"/>
      <c r="AN136" s="223"/>
      <c r="AO136" s="223"/>
      <c r="AP136" s="223"/>
      <c r="AQ136" s="223"/>
      <c r="AR136" s="223"/>
      <c r="AS136" s="223"/>
      <c r="AT136" s="223"/>
      <c r="AU136" s="223"/>
      <c r="AV136" s="223"/>
      <c r="AW136" s="235"/>
      <c r="AY136" s="44"/>
      <c r="AZ136" s="45"/>
      <c r="BA136" s="45"/>
      <c r="BB136" s="45"/>
      <c r="BC136" s="45"/>
      <c r="BD136" s="45"/>
      <c r="BE136" s="45"/>
      <c r="BF136" s="45"/>
      <c r="BG136" s="45">
        <f t="shared" si="29"/>
        <v>0</v>
      </c>
    </row>
    <row r="137" spans="1:60" s="15" customFormat="1" ht="36.75" customHeight="1">
      <c r="A137" s="146" t="s">
        <v>262</v>
      </c>
      <c r="B137" s="147"/>
      <c r="C137" s="153" t="s">
        <v>95</v>
      </c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2"/>
      <c r="O137" s="152"/>
      <c r="P137" s="152" t="s">
        <v>82</v>
      </c>
      <c r="Q137" s="152"/>
      <c r="R137" s="152"/>
      <c r="S137" s="152"/>
      <c r="T137" s="132">
        <f>V137/30</f>
        <v>4</v>
      </c>
      <c r="U137" s="132"/>
      <c r="V137" s="152">
        <v>120</v>
      </c>
      <c r="W137" s="152"/>
      <c r="X137" s="152">
        <f>SUM(Z137:AE137)</f>
        <v>10</v>
      </c>
      <c r="Y137" s="152"/>
      <c r="Z137" s="132">
        <v>6</v>
      </c>
      <c r="AA137" s="132"/>
      <c r="AB137" s="152"/>
      <c r="AC137" s="152"/>
      <c r="AD137" s="152">
        <v>4</v>
      </c>
      <c r="AE137" s="152"/>
      <c r="AF137" s="152">
        <f>V137-X137</f>
        <v>110</v>
      </c>
      <c r="AG137" s="152"/>
      <c r="AH137" s="48"/>
      <c r="AI137" s="49"/>
      <c r="AJ137" s="48"/>
      <c r="AK137" s="49"/>
      <c r="AL137" s="48">
        <v>6</v>
      </c>
      <c r="AM137" s="49">
        <v>4</v>
      </c>
      <c r="AN137" s="48"/>
      <c r="AO137" s="49"/>
      <c r="AP137" s="48"/>
      <c r="AQ137" s="49"/>
      <c r="AR137" s="48"/>
      <c r="AS137" s="49"/>
      <c r="AT137" s="48"/>
      <c r="AU137" s="49"/>
      <c r="AV137" s="48"/>
      <c r="AW137" s="49"/>
      <c r="AY137" s="44"/>
      <c r="AZ137" s="45"/>
      <c r="BA137" s="45">
        <v>4</v>
      </c>
      <c r="BB137" s="45"/>
      <c r="BC137" s="45"/>
      <c r="BD137" s="45"/>
      <c r="BE137" s="45"/>
      <c r="BF137" s="45"/>
      <c r="BG137" s="45">
        <f>SUM(AY137:BF137)</f>
        <v>4</v>
      </c>
    </row>
    <row r="138" spans="1:60" s="15" customFormat="1" ht="36.75" customHeight="1">
      <c r="A138" s="146" t="s">
        <v>263</v>
      </c>
      <c r="B138" s="147"/>
      <c r="C138" s="153" t="s">
        <v>96</v>
      </c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2"/>
      <c r="O138" s="152"/>
      <c r="P138" s="152" t="s">
        <v>97</v>
      </c>
      <c r="Q138" s="152"/>
      <c r="R138" s="152"/>
      <c r="S138" s="152"/>
      <c r="T138" s="132">
        <f>V138/30</f>
        <v>3</v>
      </c>
      <c r="U138" s="132"/>
      <c r="V138" s="152">
        <v>90</v>
      </c>
      <c r="W138" s="152"/>
      <c r="X138" s="152">
        <f>SUM(Z138:AE138)</f>
        <v>8</v>
      </c>
      <c r="Y138" s="152"/>
      <c r="Z138" s="132">
        <v>4</v>
      </c>
      <c r="AA138" s="132"/>
      <c r="AB138" s="152"/>
      <c r="AC138" s="152"/>
      <c r="AD138" s="152">
        <v>4</v>
      </c>
      <c r="AE138" s="152"/>
      <c r="AF138" s="152">
        <f>V138-X138</f>
        <v>82</v>
      </c>
      <c r="AG138" s="152"/>
      <c r="AH138" s="48"/>
      <c r="AI138" s="49"/>
      <c r="AJ138" s="48"/>
      <c r="AK138" s="49"/>
      <c r="AL138" s="48"/>
      <c r="AM138" s="49"/>
      <c r="AN138" s="48"/>
      <c r="AO138" s="49"/>
      <c r="AP138" s="48">
        <v>4</v>
      </c>
      <c r="AQ138" s="49">
        <v>4</v>
      </c>
      <c r="AR138" s="48"/>
      <c r="AS138" s="49"/>
      <c r="AT138" s="48"/>
      <c r="AU138" s="49"/>
      <c r="AV138" s="48"/>
      <c r="AW138" s="49"/>
      <c r="AY138" s="44"/>
      <c r="AZ138" s="45"/>
      <c r="BA138" s="45"/>
      <c r="BB138" s="45"/>
      <c r="BC138" s="45">
        <v>3</v>
      </c>
      <c r="BD138" s="45"/>
      <c r="BE138" s="45"/>
      <c r="BF138" s="45"/>
      <c r="BG138" s="45">
        <f>SUM(AY138:BF138)</f>
        <v>3</v>
      </c>
    </row>
    <row r="139" spans="1:60" s="15" customFormat="1" ht="36.75" customHeight="1">
      <c r="A139" s="146" t="s">
        <v>264</v>
      </c>
      <c r="B139" s="147"/>
      <c r="C139" s="153" t="s">
        <v>98</v>
      </c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2"/>
      <c r="O139" s="152"/>
      <c r="P139" s="152" t="s">
        <v>99</v>
      </c>
      <c r="Q139" s="152"/>
      <c r="R139" s="152"/>
      <c r="S139" s="152"/>
      <c r="T139" s="132">
        <f>V139/30</f>
        <v>3</v>
      </c>
      <c r="U139" s="132"/>
      <c r="V139" s="152">
        <v>90</v>
      </c>
      <c r="W139" s="152"/>
      <c r="X139" s="152">
        <f>SUM(Z139:AE139)</f>
        <v>8</v>
      </c>
      <c r="Y139" s="152"/>
      <c r="Z139" s="132">
        <v>4</v>
      </c>
      <c r="AA139" s="132"/>
      <c r="AB139" s="152"/>
      <c r="AC139" s="152"/>
      <c r="AD139" s="152">
        <v>4</v>
      </c>
      <c r="AE139" s="152"/>
      <c r="AF139" s="152">
        <f>V139-X139</f>
        <v>82</v>
      </c>
      <c r="AG139" s="152"/>
      <c r="AH139" s="48"/>
      <c r="AI139" s="49"/>
      <c r="AJ139" s="48"/>
      <c r="AK139" s="49"/>
      <c r="AL139" s="48"/>
      <c r="AM139" s="49"/>
      <c r="AN139" s="48"/>
      <c r="AO139" s="49"/>
      <c r="AP139" s="48"/>
      <c r="AQ139" s="49"/>
      <c r="AR139" s="48"/>
      <c r="AS139" s="49"/>
      <c r="AT139" s="48">
        <v>4</v>
      </c>
      <c r="AU139" s="49">
        <v>4</v>
      </c>
      <c r="AV139" s="48"/>
      <c r="AW139" s="49"/>
      <c r="AY139" s="44"/>
      <c r="AZ139" s="45"/>
      <c r="BA139" s="45"/>
      <c r="BB139" s="45"/>
      <c r="BC139" s="45"/>
      <c r="BD139" s="45"/>
      <c r="BE139" s="45">
        <v>3</v>
      </c>
      <c r="BF139" s="45"/>
      <c r="BG139" s="45">
        <f>SUM(AY139:BF139)</f>
        <v>3</v>
      </c>
    </row>
    <row r="140" spans="1:60" s="51" customFormat="1" ht="21.75" customHeight="1">
      <c r="A140" s="227"/>
      <c r="B140" s="227"/>
      <c r="C140" s="228" t="s">
        <v>84</v>
      </c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9"/>
      <c r="O140" s="229"/>
      <c r="P140" s="229"/>
      <c r="Q140" s="229"/>
      <c r="R140" s="229"/>
      <c r="S140" s="229"/>
      <c r="T140" s="227">
        <f>SUM(T137:U139)</f>
        <v>10</v>
      </c>
      <c r="U140" s="227"/>
      <c r="V140" s="227">
        <f>SUM(V137:W139)</f>
        <v>300</v>
      </c>
      <c r="W140" s="227"/>
      <c r="X140" s="227">
        <f>SUM(X137:Y139)</f>
        <v>26</v>
      </c>
      <c r="Y140" s="227"/>
      <c r="Z140" s="227">
        <f>SUM(Z137:AA139)</f>
        <v>14</v>
      </c>
      <c r="AA140" s="227"/>
      <c r="AB140" s="227">
        <f>SUM(AB137:AC139)</f>
        <v>0</v>
      </c>
      <c r="AC140" s="227"/>
      <c r="AD140" s="227">
        <f>SUM(AD137:AE139)</f>
        <v>12</v>
      </c>
      <c r="AE140" s="227"/>
      <c r="AF140" s="227">
        <f>SUM(AF137:AG139)</f>
        <v>274</v>
      </c>
      <c r="AG140" s="227"/>
      <c r="AH140" s="227">
        <f>SUM(AH137:AI139)</f>
        <v>0</v>
      </c>
      <c r="AI140" s="227"/>
      <c r="AJ140" s="227">
        <f>SUM(AJ137:AK139)</f>
        <v>0</v>
      </c>
      <c r="AK140" s="227"/>
      <c r="AL140" s="227">
        <f>SUM(AL137:AM139)</f>
        <v>10</v>
      </c>
      <c r="AM140" s="227"/>
      <c r="AN140" s="227">
        <f>SUM(AN137:AO139)</f>
        <v>0</v>
      </c>
      <c r="AO140" s="227"/>
      <c r="AP140" s="227">
        <f>SUM(AP137:AQ139)</f>
        <v>8</v>
      </c>
      <c r="AQ140" s="227"/>
      <c r="AR140" s="227">
        <f>SUM(AR137:AS139)</f>
        <v>0</v>
      </c>
      <c r="AS140" s="227"/>
      <c r="AT140" s="227">
        <f>SUM(AT137:AU139)</f>
        <v>8</v>
      </c>
      <c r="AU140" s="227"/>
      <c r="AV140" s="227">
        <f>SUM(AV137:AW139)</f>
        <v>0</v>
      </c>
      <c r="AW140" s="227"/>
      <c r="AY140" s="44"/>
      <c r="AZ140" s="45"/>
      <c r="BA140" s="45"/>
      <c r="BB140" s="45"/>
      <c r="BC140" s="45"/>
      <c r="BD140" s="45"/>
      <c r="BE140" s="45"/>
      <c r="BF140" s="45"/>
      <c r="BG140" s="45">
        <f t="shared" si="29"/>
        <v>0</v>
      </c>
    </row>
    <row r="141" spans="1:60" s="15" customFormat="1" ht="15.75" customHeight="1">
      <c r="A141" s="222" t="s">
        <v>85</v>
      </c>
      <c r="B141" s="223"/>
      <c r="C141" s="223"/>
      <c r="D141" s="223"/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  <c r="Z141" s="223"/>
      <c r="AA141" s="223"/>
      <c r="AB141" s="223"/>
      <c r="AC141" s="223"/>
      <c r="AD141" s="223"/>
      <c r="AE141" s="223"/>
      <c r="AF141" s="223"/>
      <c r="AG141" s="223"/>
      <c r="AH141" s="223"/>
      <c r="AI141" s="223"/>
      <c r="AJ141" s="223"/>
      <c r="AK141" s="223"/>
      <c r="AL141" s="223"/>
      <c r="AM141" s="223"/>
      <c r="AN141" s="223"/>
      <c r="AO141" s="223"/>
      <c r="AP141" s="223"/>
      <c r="AQ141" s="223"/>
      <c r="AR141" s="223"/>
      <c r="AS141" s="223"/>
      <c r="AT141" s="223"/>
      <c r="AU141" s="223"/>
      <c r="AV141" s="223"/>
      <c r="AW141" s="235"/>
      <c r="AY141" s="44"/>
      <c r="AZ141" s="45"/>
      <c r="BA141" s="45"/>
      <c r="BB141" s="45"/>
      <c r="BC141" s="45"/>
      <c r="BD141" s="45"/>
      <c r="BE141" s="45"/>
      <c r="BF141" s="45"/>
      <c r="BG141" s="45">
        <f t="shared" si="29"/>
        <v>0</v>
      </c>
    </row>
    <row r="142" spans="1:60" s="15" customFormat="1">
      <c r="A142" s="132" t="s">
        <v>265</v>
      </c>
      <c r="B142" s="132"/>
      <c r="C142" s="153" t="s">
        <v>100</v>
      </c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2"/>
      <c r="O142" s="152"/>
      <c r="P142" s="152" t="s">
        <v>82</v>
      </c>
      <c r="Q142" s="152"/>
      <c r="R142" s="152"/>
      <c r="S142" s="152"/>
      <c r="T142" s="132">
        <f t="shared" ref="T142:T151" si="30">V142/30</f>
        <v>5</v>
      </c>
      <c r="U142" s="132"/>
      <c r="V142" s="152">
        <v>150</v>
      </c>
      <c r="W142" s="152"/>
      <c r="X142" s="152">
        <f t="shared" ref="X142:X151" si="31">SUM(Z142:AE142)</f>
        <v>12</v>
      </c>
      <c r="Y142" s="152"/>
      <c r="Z142" s="132">
        <v>6</v>
      </c>
      <c r="AA142" s="132"/>
      <c r="AB142" s="152"/>
      <c r="AC142" s="152"/>
      <c r="AD142" s="152">
        <v>6</v>
      </c>
      <c r="AE142" s="152"/>
      <c r="AF142" s="152">
        <f t="shared" ref="AF142:AF151" si="32">V142-X142</f>
        <v>138</v>
      </c>
      <c r="AG142" s="152"/>
      <c r="AH142" s="48"/>
      <c r="AI142" s="49"/>
      <c r="AJ142" s="48"/>
      <c r="AK142" s="49"/>
      <c r="AL142" s="48">
        <v>6</v>
      </c>
      <c r="AM142" s="49">
        <v>6</v>
      </c>
      <c r="AN142" s="48"/>
      <c r="AO142" s="49"/>
      <c r="AP142" s="48"/>
      <c r="AQ142" s="49"/>
      <c r="AR142" s="48"/>
      <c r="AS142" s="49"/>
      <c r="AT142" s="48"/>
      <c r="AU142" s="49"/>
      <c r="AV142" s="48"/>
      <c r="AW142" s="49"/>
      <c r="AY142" s="44"/>
      <c r="AZ142" s="45"/>
      <c r="BA142" s="45">
        <v>5</v>
      </c>
      <c r="BB142" s="45"/>
      <c r="BC142" s="45"/>
      <c r="BD142" s="45"/>
      <c r="BE142" s="45"/>
      <c r="BF142" s="45"/>
      <c r="BG142" s="45">
        <f t="shared" si="29"/>
        <v>5</v>
      </c>
    </row>
    <row r="143" spans="1:60" s="15" customFormat="1">
      <c r="A143" s="132" t="s">
        <v>266</v>
      </c>
      <c r="B143" s="132"/>
      <c r="C143" s="153" t="s">
        <v>101</v>
      </c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2"/>
      <c r="O143" s="152"/>
      <c r="P143" s="152" t="s">
        <v>102</v>
      </c>
      <c r="Q143" s="152"/>
      <c r="R143" s="152"/>
      <c r="S143" s="152"/>
      <c r="T143" s="132">
        <f t="shared" si="30"/>
        <v>5</v>
      </c>
      <c r="U143" s="132"/>
      <c r="V143" s="152">
        <v>150</v>
      </c>
      <c r="W143" s="152"/>
      <c r="X143" s="152">
        <f t="shared" si="31"/>
        <v>12</v>
      </c>
      <c r="Y143" s="152"/>
      <c r="Z143" s="132">
        <v>6</v>
      </c>
      <c r="AA143" s="132"/>
      <c r="AB143" s="152"/>
      <c r="AC143" s="152"/>
      <c r="AD143" s="152">
        <v>6</v>
      </c>
      <c r="AE143" s="152"/>
      <c r="AF143" s="152">
        <f t="shared" si="32"/>
        <v>138</v>
      </c>
      <c r="AG143" s="152"/>
      <c r="AH143" s="48"/>
      <c r="AI143" s="49"/>
      <c r="AJ143" s="48"/>
      <c r="AK143" s="49"/>
      <c r="AL143" s="48"/>
      <c r="AM143" s="49"/>
      <c r="AN143" s="48">
        <v>6</v>
      </c>
      <c r="AO143" s="49">
        <v>6</v>
      </c>
      <c r="AP143" s="48"/>
      <c r="AQ143" s="49"/>
      <c r="AR143" s="48"/>
      <c r="AS143" s="49"/>
      <c r="AT143" s="48"/>
      <c r="AU143" s="49"/>
      <c r="AV143" s="48"/>
      <c r="AW143" s="49"/>
      <c r="AY143" s="44"/>
      <c r="AZ143" s="45"/>
      <c r="BA143" s="45"/>
      <c r="BB143" s="45">
        <v>5</v>
      </c>
      <c r="BC143" s="45"/>
      <c r="BD143" s="45"/>
      <c r="BE143" s="45"/>
      <c r="BF143" s="45"/>
      <c r="BG143" s="45">
        <f t="shared" si="29"/>
        <v>5</v>
      </c>
    </row>
    <row r="144" spans="1:60" s="15" customFormat="1">
      <c r="A144" s="132" t="s">
        <v>267</v>
      </c>
      <c r="B144" s="132"/>
      <c r="C144" s="153" t="s">
        <v>103</v>
      </c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2"/>
      <c r="O144" s="152"/>
      <c r="P144" s="152" t="s">
        <v>97</v>
      </c>
      <c r="Q144" s="152"/>
      <c r="R144" s="152"/>
      <c r="S144" s="152"/>
      <c r="T144" s="132">
        <f t="shared" si="30"/>
        <v>5</v>
      </c>
      <c r="U144" s="132"/>
      <c r="V144" s="152">
        <v>150</v>
      </c>
      <c r="W144" s="152"/>
      <c r="X144" s="152">
        <f t="shared" si="31"/>
        <v>12</v>
      </c>
      <c r="Y144" s="152"/>
      <c r="Z144" s="132">
        <v>6</v>
      </c>
      <c r="AA144" s="132"/>
      <c r="AB144" s="152"/>
      <c r="AC144" s="152"/>
      <c r="AD144" s="152">
        <v>6</v>
      </c>
      <c r="AE144" s="152"/>
      <c r="AF144" s="152">
        <f t="shared" si="32"/>
        <v>138</v>
      </c>
      <c r="AG144" s="152"/>
      <c r="AH144" s="48"/>
      <c r="AI144" s="49"/>
      <c r="AJ144" s="48"/>
      <c r="AK144" s="49"/>
      <c r="AL144" s="48"/>
      <c r="AM144" s="49"/>
      <c r="AN144" s="48"/>
      <c r="AO144" s="49"/>
      <c r="AP144" s="48">
        <v>6</v>
      </c>
      <c r="AQ144" s="49">
        <v>6</v>
      </c>
      <c r="AR144" s="48"/>
      <c r="AS144" s="49"/>
      <c r="AT144" s="48"/>
      <c r="AU144" s="49"/>
      <c r="AV144" s="48"/>
      <c r="AW144" s="49"/>
      <c r="AY144" s="44"/>
      <c r="AZ144" s="45"/>
      <c r="BA144" s="45"/>
      <c r="BB144" s="45"/>
      <c r="BC144" s="45">
        <v>5</v>
      </c>
      <c r="BD144" s="45"/>
      <c r="BE144" s="45"/>
      <c r="BF144" s="45"/>
      <c r="BG144" s="45">
        <f t="shared" si="29"/>
        <v>5</v>
      </c>
    </row>
    <row r="145" spans="1:60" s="15" customFormat="1">
      <c r="A145" s="132" t="s">
        <v>268</v>
      </c>
      <c r="B145" s="132"/>
      <c r="C145" s="153" t="s">
        <v>104</v>
      </c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2"/>
      <c r="O145" s="152"/>
      <c r="P145" s="152" t="s">
        <v>97</v>
      </c>
      <c r="Q145" s="152"/>
      <c r="R145" s="152"/>
      <c r="S145" s="152"/>
      <c r="T145" s="132">
        <f t="shared" si="30"/>
        <v>5</v>
      </c>
      <c r="U145" s="132"/>
      <c r="V145" s="152">
        <v>150</v>
      </c>
      <c r="W145" s="152"/>
      <c r="X145" s="152">
        <f t="shared" si="31"/>
        <v>12</v>
      </c>
      <c r="Y145" s="152"/>
      <c r="Z145" s="132">
        <v>6</v>
      </c>
      <c r="AA145" s="132"/>
      <c r="AB145" s="152"/>
      <c r="AC145" s="152"/>
      <c r="AD145" s="152">
        <v>6</v>
      </c>
      <c r="AE145" s="152"/>
      <c r="AF145" s="152">
        <f t="shared" si="32"/>
        <v>138</v>
      </c>
      <c r="AG145" s="152"/>
      <c r="AH145" s="48"/>
      <c r="AI145" s="49"/>
      <c r="AJ145" s="48"/>
      <c r="AK145" s="49"/>
      <c r="AL145" s="48"/>
      <c r="AM145" s="49"/>
      <c r="AN145" s="48"/>
      <c r="AO145" s="49"/>
      <c r="AP145" s="48">
        <v>6</v>
      </c>
      <c r="AQ145" s="49">
        <v>6</v>
      </c>
      <c r="AR145" s="48"/>
      <c r="AS145" s="49"/>
      <c r="AT145" s="48"/>
      <c r="AU145" s="49"/>
      <c r="AV145" s="48"/>
      <c r="AW145" s="49"/>
      <c r="AY145" s="44"/>
      <c r="AZ145" s="45"/>
      <c r="BA145" s="45"/>
      <c r="BB145" s="45"/>
      <c r="BC145" s="45">
        <v>5</v>
      </c>
      <c r="BD145" s="45"/>
      <c r="BE145" s="45"/>
      <c r="BF145" s="45"/>
      <c r="BG145" s="45">
        <f t="shared" si="29"/>
        <v>5</v>
      </c>
    </row>
    <row r="146" spans="1:60" s="15" customFormat="1">
      <c r="A146" s="132" t="s">
        <v>269</v>
      </c>
      <c r="B146" s="132"/>
      <c r="C146" s="153" t="s">
        <v>105</v>
      </c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2"/>
      <c r="O146" s="152"/>
      <c r="P146" s="152" t="s">
        <v>106</v>
      </c>
      <c r="Q146" s="152"/>
      <c r="R146" s="152"/>
      <c r="S146" s="152"/>
      <c r="T146" s="132">
        <f t="shared" si="30"/>
        <v>5</v>
      </c>
      <c r="U146" s="132"/>
      <c r="V146" s="152">
        <v>150</v>
      </c>
      <c r="W146" s="152"/>
      <c r="X146" s="152">
        <f t="shared" si="31"/>
        <v>12</v>
      </c>
      <c r="Y146" s="152"/>
      <c r="Z146" s="132">
        <v>6</v>
      </c>
      <c r="AA146" s="132"/>
      <c r="AB146" s="152"/>
      <c r="AC146" s="152"/>
      <c r="AD146" s="152">
        <v>6</v>
      </c>
      <c r="AE146" s="152"/>
      <c r="AF146" s="152">
        <f t="shared" si="32"/>
        <v>138</v>
      </c>
      <c r="AG146" s="152"/>
      <c r="AH146" s="48"/>
      <c r="AI146" s="49"/>
      <c r="AJ146" s="48"/>
      <c r="AK146" s="49"/>
      <c r="AL146" s="48"/>
      <c r="AM146" s="49"/>
      <c r="AN146" s="48"/>
      <c r="AO146" s="49"/>
      <c r="AP146" s="48"/>
      <c r="AQ146" s="49"/>
      <c r="AR146" s="48">
        <v>6</v>
      </c>
      <c r="AS146" s="49">
        <v>6</v>
      </c>
      <c r="AT146" s="48"/>
      <c r="AU146" s="49"/>
      <c r="AV146" s="48"/>
      <c r="AW146" s="49"/>
      <c r="AY146" s="44"/>
      <c r="AZ146" s="45"/>
      <c r="BA146" s="45"/>
      <c r="BB146" s="45"/>
      <c r="BC146" s="45"/>
      <c r="BD146" s="45">
        <v>5</v>
      </c>
      <c r="BE146" s="45"/>
      <c r="BF146" s="45"/>
      <c r="BG146" s="45">
        <f t="shared" si="29"/>
        <v>5</v>
      </c>
    </row>
    <row r="147" spans="1:60" s="15" customFormat="1">
      <c r="A147" s="132" t="s">
        <v>270</v>
      </c>
      <c r="B147" s="132"/>
      <c r="C147" s="153" t="s">
        <v>107</v>
      </c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2"/>
      <c r="O147" s="152"/>
      <c r="P147" s="152" t="s">
        <v>106</v>
      </c>
      <c r="Q147" s="152"/>
      <c r="R147" s="152"/>
      <c r="S147" s="152"/>
      <c r="T147" s="132">
        <f t="shared" si="30"/>
        <v>5</v>
      </c>
      <c r="U147" s="132"/>
      <c r="V147" s="152">
        <v>150</v>
      </c>
      <c r="W147" s="152"/>
      <c r="X147" s="152">
        <f t="shared" si="31"/>
        <v>12</v>
      </c>
      <c r="Y147" s="152"/>
      <c r="Z147" s="132">
        <v>6</v>
      </c>
      <c r="AA147" s="132"/>
      <c r="AB147" s="152"/>
      <c r="AC147" s="152"/>
      <c r="AD147" s="152">
        <v>6</v>
      </c>
      <c r="AE147" s="152"/>
      <c r="AF147" s="152">
        <f t="shared" si="32"/>
        <v>138</v>
      </c>
      <c r="AG147" s="152"/>
      <c r="AH147" s="48"/>
      <c r="AI147" s="49"/>
      <c r="AJ147" s="48"/>
      <c r="AK147" s="49"/>
      <c r="AL147" s="48"/>
      <c r="AM147" s="49"/>
      <c r="AN147" s="48"/>
      <c r="AO147" s="49"/>
      <c r="AP147" s="48"/>
      <c r="AQ147" s="49"/>
      <c r="AR147" s="48">
        <v>6</v>
      </c>
      <c r="AS147" s="49">
        <v>6</v>
      </c>
      <c r="AT147" s="48"/>
      <c r="AU147" s="49"/>
      <c r="AV147" s="48"/>
      <c r="AW147" s="49"/>
      <c r="AY147" s="44"/>
      <c r="AZ147" s="45"/>
      <c r="BA147" s="45"/>
      <c r="BB147" s="45"/>
      <c r="BC147" s="45"/>
      <c r="BD147" s="45">
        <v>5</v>
      </c>
      <c r="BE147" s="45"/>
      <c r="BF147" s="45"/>
      <c r="BG147" s="45">
        <f t="shared" si="29"/>
        <v>5</v>
      </c>
    </row>
    <row r="148" spans="1:60" s="15" customFormat="1">
      <c r="A148" s="132" t="s">
        <v>271</v>
      </c>
      <c r="B148" s="132"/>
      <c r="C148" s="153" t="s">
        <v>108</v>
      </c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2"/>
      <c r="O148" s="152"/>
      <c r="P148" s="152" t="s">
        <v>109</v>
      </c>
      <c r="Q148" s="152"/>
      <c r="R148" s="152"/>
      <c r="S148" s="152"/>
      <c r="T148" s="132">
        <f t="shared" si="30"/>
        <v>5</v>
      </c>
      <c r="U148" s="132"/>
      <c r="V148" s="152">
        <v>150</v>
      </c>
      <c r="W148" s="152"/>
      <c r="X148" s="152">
        <f t="shared" si="31"/>
        <v>12</v>
      </c>
      <c r="Y148" s="152"/>
      <c r="Z148" s="132">
        <v>6</v>
      </c>
      <c r="AA148" s="132"/>
      <c r="AB148" s="152"/>
      <c r="AC148" s="152"/>
      <c r="AD148" s="152">
        <v>6</v>
      </c>
      <c r="AE148" s="152"/>
      <c r="AF148" s="152">
        <f t="shared" si="32"/>
        <v>138</v>
      </c>
      <c r="AG148" s="152"/>
      <c r="AH148" s="48"/>
      <c r="AI148" s="49"/>
      <c r="AJ148" s="48"/>
      <c r="AK148" s="49"/>
      <c r="AL148" s="48"/>
      <c r="AM148" s="49"/>
      <c r="AN148" s="48"/>
      <c r="AO148" s="49"/>
      <c r="AP148" s="48"/>
      <c r="AQ148" s="49"/>
      <c r="AR148" s="48"/>
      <c r="AS148" s="49"/>
      <c r="AT148" s="48">
        <v>6</v>
      </c>
      <c r="AU148" s="49">
        <v>6</v>
      </c>
      <c r="AV148" s="48"/>
      <c r="AW148" s="49"/>
      <c r="AY148" s="44"/>
      <c r="AZ148" s="45"/>
      <c r="BA148" s="45"/>
      <c r="BB148" s="45"/>
      <c r="BC148" s="45"/>
      <c r="BD148" s="45"/>
      <c r="BE148" s="45">
        <v>5</v>
      </c>
      <c r="BF148" s="45"/>
      <c r="BG148" s="45">
        <f t="shared" si="29"/>
        <v>5</v>
      </c>
    </row>
    <row r="149" spans="1:60" s="15" customFormat="1">
      <c r="A149" s="132" t="s">
        <v>272</v>
      </c>
      <c r="B149" s="132"/>
      <c r="C149" s="153" t="s">
        <v>110</v>
      </c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2"/>
      <c r="O149" s="152"/>
      <c r="P149" s="152" t="s">
        <v>99</v>
      </c>
      <c r="Q149" s="152"/>
      <c r="R149" s="152"/>
      <c r="S149" s="152"/>
      <c r="T149" s="132">
        <f t="shared" si="30"/>
        <v>5</v>
      </c>
      <c r="U149" s="132"/>
      <c r="V149" s="152">
        <v>150</v>
      </c>
      <c r="W149" s="152"/>
      <c r="X149" s="152">
        <f t="shared" si="31"/>
        <v>12</v>
      </c>
      <c r="Y149" s="152"/>
      <c r="Z149" s="132">
        <v>6</v>
      </c>
      <c r="AA149" s="132"/>
      <c r="AB149" s="152"/>
      <c r="AC149" s="152"/>
      <c r="AD149" s="152">
        <v>6</v>
      </c>
      <c r="AE149" s="152"/>
      <c r="AF149" s="152">
        <f t="shared" si="32"/>
        <v>138</v>
      </c>
      <c r="AG149" s="152"/>
      <c r="AH149" s="48"/>
      <c r="AI149" s="49"/>
      <c r="AJ149" s="48"/>
      <c r="AK149" s="49"/>
      <c r="AL149" s="48"/>
      <c r="AM149" s="49"/>
      <c r="AN149" s="48"/>
      <c r="AO149" s="49"/>
      <c r="AP149" s="48"/>
      <c r="AQ149" s="49"/>
      <c r="AR149" s="48"/>
      <c r="AS149" s="49"/>
      <c r="AT149" s="48">
        <v>6</v>
      </c>
      <c r="AU149" s="49">
        <v>6</v>
      </c>
      <c r="AV149" s="48"/>
      <c r="AW149" s="49"/>
      <c r="AY149" s="44"/>
      <c r="AZ149" s="45"/>
      <c r="BA149" s="45"/>
      <c r="BB149" s="45"/>
      <c r="BC149" s="45"/>
      <c r="BD149" s="45"/>
      <c r="BE149" s="45">
        <v>5</v>
      </c>
      <c r="BF149" s="45"/>
      <c r="BG149" s="45">
        <f t="shared" si="29"/>
        <v>5</v>
      </c>
    </row>
    <row r="150" spans="1:60" s="15" customFormat="1">
      <c r="A150" s="132" t="s">
        <v>273</v>
      </c>
      <c r="B150" s="132"/>
      <c r="C150" s="153" t="s">
        <v>111</v>
      </c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2"/>
      <c r="O150" s="152"/>
      <c r="P150" s="152" t="s">
        <v>112</v>
      </c>
      <c r="Q150" s="152"/>
      <c r="R150" s="152"/>
      <c r="S150" s="152"/>
      <c r="T150" s="132">
        <f t="shared" si="30"/>
        <v>5</v>
      </c>
      <c r="U150" s="132"/>
      <c r="V150" s="152">
        <v>150</v>
      </c>
      <c r="W150" s="152"/>
      <c r="X150" s="152">
        <f t="shared" si="31"/>
        <v>12</v>
      </c>
      <c r="Y150" s="152"/>
      <c r="Z150" s="132">
        <v>6</v>
      </c>
      <c r="AA150" s="132"/>
      <c r="AB150" s="152"/>
      <c r="AC150" s="152"/>
      <c r="AD150" s="152">
        <v>6</v>
      </c>
      <c r="AE150" s="152"/>
      <c r="AF150" s="152">
        <f t="shared" si="32"/>
        <v>138</v>
      </c>
      <c r="AG150" s="152"/>
      <c r="AH150" s="48"/>
      <c r="AI150" s="49"/>
      <c r="AJ150" s="48"/>
      <c r="AK150" s="49"/>
      <c r="AL150" s="48"/>
      <c r="AM150" s="49"/>
      <c r="AN150" s="48"/>
      <c r="AO150" s="49"/>
      <c r="AP150" s="48"/>
      <c r="AQ150" s="49"/>
      <c r="AR150" s="48"/>
      <c r="AS150" s="49"/>
      <c r="AT150" s="48"/>
      <c r="AU150" s="49"/>
      <c r="AV150" s="48">
        <v>6</v>
      </c>
      <c r="AW150" s="49">
        <v>6</v>
      </c>
      <c r="AY150" s="44"/>
      <c r="AZ150" s="45"/>
      <c r="BA150" s="45"/>
      <c r="BB150" s="45"/>
      <c r="BC150" s="45"/>
      <c r="BD150" s="45"/>
      <c r="BE150" s="45"/>
      <c r="BF150" s="45">
        <v>5</v>
      </c>
      <c r="BG150" s="45">
        <f t="shared" si="29"/>
        <v>5</v>
      </c>
    </row>
    <row r="151" spans="1:60" s="15" customFormat="1">
      <c r="A151" s="132" t="s">
        <v>274</v>
      </c>
      <c r="B151" s="132"/>
      <c r="C151" s="153" t="s">
        <v>113</v>
      </c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2"/>
      <c r="O151" s="152"/>
      <c r="P151" s="152" t="s">
        <v>112</v>
      </c>
      <c r="Q151" s="152"/>
      <c r="R151" s="152"/>
      <c r="S151" s="152"/>
      <c r="T151" s="132">
        <f t="shared" si="30"/>
        <v>5</v>
      </c>
      <c r="U151" s="132"/>
      <c r="V151" s="152">
        <v>150</v>
      </c>
      <c r="W151" s="152"/>
      <c r="X151" s="152">
        <f t="shared" si="31"/>
        <v>12</v>
      </c>
      <c r="Y151" s="152"/>
      <c r="Z151" s="132">
        <v>6</v>
      </c>
      <c r="AA151" s="132"/>
      <c r="AB151" s="152"/>
      <c r="AC151" s="152"/>
      <c r="AD151" s="152">
        <v>6</v>
      </c>
      <c r="AE151" s="152"/>
      <c r="AF151" s="152">
        <f t="shared" si="32"/>
        <v>138</v>
      </c>
      <c r="AG151" s="152"/>
      <c r="AH151" s="48"/>
      <c r="AI151" s="49"/>
      <c r="AJ151" s="48"/>
      <c r="AK151" s="49"/>
      <c r="AL151" s="48"/>
      <c r="AM151" s="49"/>
      <c r="AN151" s="48"/>
      <c r="AO151" s="49"/>
      <c r="AP151" s="48"/>
      <c r="AQ151" s="49"/>
      <c r="AR151" s="48"/>
      <c r="AS151" s="49"/>
      <c r="AT151" s="48"/>
      <c r="AU151" s="49"/>
      <c r="AV151" s="48">
        <v>6</v>
      </c>
      <c r="AW151" s="49">
        <v>6</v>
      </c>
      <c r="AY151" s="44"/>
      <c r="AZ151" s="45"/>
      <c r="BA151" s="45"/>
      <c r="BB151" s="45"/>
      <c r="BC151" s="45"/>
      <c r="BD151" s="45"/>
      <c r="BE151" s="45"/>
      <c r="BF151" s="45">
        <v>5</v>
      </c>
      <c r="BG151" s="45">
        <f t="shared" si="29"/>
        <v>5</v>
      </c>
    </row>
    <row r="152" spans="1:60" s="51" customFormat="1" ht="21.75" customHeight="1">
      <c r="A152" s="227"/>
      <c r="B152" s="227"/>
      <c r="C152" s="228" t="s">
        <v>84</v>
      </c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9"/>
      <c r="O152" s="229"/>
      <c r="P152" s="229"/>
      <c r="Q152" s="229"/>
      <c r="R152" s="229"/>
      <c r="S152" s="229"/>
      <c r="T152" s="227">
        <f>SUM(T142:U151)</f>
        <v>50</v>
      </c>
      <c r="U152" s="227"/>
      <c r="V152" s="227">
        <f>SUM(V142:W151)</f>
        <v>1500</v>
      </c>
      <c r="W152" s="227"/>
      <c r="X152" s="227">
        <f>SUM(X142:Y151)</f>
        <v>120</v>
      </c>
      <c r="Y152" s="227"/>
      <c r="Z152" s="227">
        <f>SUM(Z142:AA151)</f>
        <v>60</v>
      </c>
      <c r="AA152" s="227"/>
      <c r="AB152" s="227">
        <f>SUM(AB142:AC151)</f>
        <v>0</v>
      </c>
      <c r="AC152" s="227"/>
      <c r="AD152" s="227">
        <f>SUM(AD142:AE151)</f>
        <v>60</v>
      </c>
      <c r="AE152" s="227"/>
      <c r="AF152" s="227">
        <f>SUM(AF142:AG151)</f>
        <v>1380</v>
      </c>
      <c r="AG152" s="227"/>
      <c r="AH152" s="227">
        <f>SUM(AH142:AI151)</f>
        <v>0</v>
      </c>
      <c r="AI152" s="227"/>
      <c r="AJ152" s="227">
        <f>SUM(AJ142:AK151)</f>
        <v>0</v>
      </c>
      <c r="AK152" s="227"/>
      <c r="AL152" s="227">
        <f>SUM(AL142:AM151)</f>
        <v>12</v>
      </c>
      <c r="AM152" s="227"/>
      <c r="AN152" s="227">
        <f>SUM(AN142:AO151)</f>
        <v>12</v>
      </c>
      <c r="AO152" s="227"/>
      <c r="AP152" s="227">
        <f>SUM(AP142:AQ151)</f>
        <v>24</v>
      </c>
      <c r="AQ152" s="227"/>
      <c r="AR152" s="227">
        <f>SUM(AR142:AS151)</f>
        <v>24</v>
      </c>
      <c r="AS152" s="227"/>
      <c r="AT152" s="227">
        <f>SUM(AT142:AU151)</f>
        <v>24</v>
      </c>
      <c r="AU152" s="227"/>
      <c r="AV152" s="227">
        <f>SUM(AV142:AW151)</f>
        <v>24</v>
      </c>
      <c r="AW152" s="227"/>
      <c r="AY152" s="44"/>
      <c r="AZ152" s="45"/>
      <c r="BA152" s="45"/>
      <c r="BB152" s="45"/>
      <c r="BC152" s="45"/>
      <c r="BD152" s="45"/>
      <c r="BE152" s="45"/>
      <c r="BF152" s="45"/>
      <c r="BG152" s="45">
        <f t="shared" si="29"/>
        <v>0</v>
      </c>
    </row>
    <row r="153" spans="1:60" s="51" customFormat="1" ht="20.25" customHeight="1">
      <c r="A153" s="227"/>
      <c r="B153" s="227"/>
      <c r="C153" s="234" t="s">
        <v>93</v>
      </c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29"/>
      <c r="O153" s="229"/>
      <c r="P153" s="229"/>
      <c r="Q153" s="229"/>
      <c r="R153" s="229"/>
      <c r="S153" s="229"/>
      <c r="T153" s="227">
        <f>T152+T140</f>
        <v>60</v>
      </c>
      <c r="U153" s="227"/>
      <c r="V153" s="227">
        <f>V152+V140</f>
        <v>1800</v>
      </c>
      <c r="W153" s="227"/>
      <c r="X153" s="227">
        <f>X152+X140</f>
        <v>146</v>
      </c>
      <c r="Y153" s="227"/>
      <c r="Z153" s="227">
        <f>Z152+Z140</f>
        <v>74</v>
      </c>
      <c r="AA153" s="227"/>
      <c r="AB153" s="227">
        <f>AB152+AB140</f>
        <v>0</v>
      </c>
      <c r="AC153" s="227"/>
      <c r="AD153" s="227">
        <f>AD152+AD140</f>
        <v>72</v>
      </c>
      <c r="AE153" s="227"/>
      <c r="AF153" s="227">
        <f>AF152+AF140</f>
        <v>1654</v>
      </c>
      <c r="AG153" s="227"/>
      <c r="AH153" s="227">
        <f>AH152+AH140</f>
        <v>0</v>
      </c>
      <c r="AI153" s="227"/>
      <c r="AJ153" s="227">
        <f>AJ152+AJ140</f>
        <v>0</v>
      </c>
      <c r="AK153" s="227"/>
      <c r="AL153" s="227">
        <f>AL152+AL140</f>
        <v>22</v>
      </c>
      <c r="AM153" s="227"/>
      <c r="AN153" s="227">
        <f>AN152+AN140</f>
        <v>12</v>
      </c>
      <c r="AO153" s="227"/>
      <c r="AP153" s="227">
        <f>AP152+AP140</f>
        <v>32</v>
      </c>
      <c r="AQ153" s="227"/>
      <c r="AR153" s="227">
        <f>AR152+AR140</f>
        <v>24</v>
      </c>
      <c r="AS153" s="227"/>
      <c r="AT153" s="227">
        <f>AT152+AT140</f>
        <v>32</v>
      </c>
      <c r="AU153" s="227"/>
      <c r="AV153" s="227">
        <f>AV152+AV140</f>
        <v>24</v>
      </c>
      <c r="AW153" s="227"/>
      <c r="AY153" s="44"/>
      <c r="AZ153" s="45"/>
      <c r="BA153" s="45"/>
      <c r="BB153" s="45"/>
      <c r="BC153" s="45"/>
      <c r="BD153" s="45"/>
      <c r="BE153" s="45"/>
      <c r="BF153" s="45"/>
      <c r="BG153" s="45">
        <f t="shared" si="29"/>
        <v>0</v>
      </c>
    </row>
    <row r="154" spans="1:60" s="51" customFormat="1" ht="18" hidden="1" customHeight="1">
      <c r="A154" s="238" t="s">
        <v>114</v>
      </c>
      <c r="B154" s="239"/>
      <c r="C154" s="239"/>
      <c r="D154" s="239"/>
      <c r="E154" s="239"/>
      <c r="F154" s="239"/>
      <c r="G154" s="239"/>
      <c r="H154" s="239"/>
      <c r="I154" s="239"/>
      <c r="J154" s="239"/>
      <c r="K154" s="239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  <c r="AA154" s="239"/>
      <c r="AB154" s="239"/>
      <c r="AC154" s="239"/>
      <c r="AD154" s="239"/>
      <c r="AE154" s="239"/>
      <c r="AF154" s="239"/>
      <c r="AG154" s="239"/>
      <c r="AH154" s="239"/>
      <c r="AI154" s="239"/>
      <c r="AJ154" s="239"/>
      <c r="AK154" s="239"/>
      <c r="AL154" s="239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239"/>
      <c r="AX154" s="55"/>
      <c r="AY154" s="44"/>
      <c r="AZ154" s="45"/>
      <c r="BA154" s="45"/>
      <c r="BB154" s="45"/>
      <c r="BC154" s="45"/>
      <c r="BD154" s="45"/>
      <c r="BE154" s="45"/>
      <c r="BF154" s="45"/>
      <c r="BG154" s="45">
        <f>SUM(AY154:BF154)</f>
        <v>0</v>
      </c>
      <c r="BH154" s="14"/>
    </row>
    <row r="155" spans="1:60" s="15" customFormat="1" ht="21" hidden="1" customHeight="1">
      <c r="A155" s="146">
        <v>1</v>
      </c>
      <c r="B155" s="147"/>
      <c r="C155" s="158" t="s">
        <v>115</v>
      </c>
      <c r="D155" s="159"/>
      <c r="E155" s="159"/>
      <c r="F155" s="159"/>
      <c r="G155" s="159"/>
      <c r="H155" s="159"/>
      <c r="I155" s="159"/>
      <c r="J155" s="159"/>
      <c r="K155" s="159"/>
      <c r="L155" s="159"/>
      <c r="M155" s="160"/>
      <c r="N155" s="150"/>
      <c r="O155" s="151"/>
      <c r="P155" s="150"/>
      <c r="Q155" s="151"/>
      <c r="R155" s="150"/>
      <c r="S155" s="151"/>
      <c r="T155" s="146" t="s">
        <v>116</v>
      </c>
      <c r="U155" s="147"/>
      <c r="V155" s="150"/>
      <c r="W155" s="151"/>
      <c r="X155" s="150"/>
      <c r="Y155" s="151"/>
      <c r="Z155" s="146"/>
      <c r="AA155" s="147"/>
      <c r="AB155" s="150"/>
      <c r="AC155" s="151"/>
      <c r="AD155" s="150"/>
      <c r="AE155" s="151"/>
      <c r="AF155" s="150"/>
      <c r="AG155" s="151"/>
      <c r="AH155" s="236"/>
      <c r="AI155" s="237"/>
      <c r="AJ155" s="236"/>
      <c r="AK155" s="237"/>
      <c r="AL155" s="236"/>
      <c r="AM155" s="237"/>
      <c r="AN155" s="236"/>
      <c r="AO155" s="237"/>
      <c r="AP155" s="236"/>
      <c r="AQ155" s="237"/>
      <c r="AR155" s="236"/>
      <c r="AS155" s="237"/>
      <c r="AT155" s="48"/>
      <c r="AU155" s="49"/>
      <c r="AV155" s="48"/>
      <c r="AW155" s="46"/>
      <c r="AX155" s="46"/>
      <c r="AY155" s="44"/>
      <c r="AZ155" s="45"/>
      <c r="BA155" s="45"/>
      <c r="BB155" s="45"/>
      <c r="BC155" s="45"/>
      <c r="BD155" s="45"/>
      <c r="BE155" s="45"/>
      <c r="BF155" s="45"/>
      <c r="BG155" s="45">
        <f>SUM(AY155:BF155)</f>
        <v>0</v>
      </c>
      <c r="BH155" s="14"/>
    </row>
    <row r="156" spans="1:60" s="15" customFormat="1" ht="18" hidden="1" customHeight="1">
      <c r="A156" s="146">
        <v>2</v>
      </c>
      <c r="B156" s="147"/>
      <c r="C156" s="153" t="s">
        <v>81</v>
      </c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2"/>
      <c r="O156" s="152"/>
      <c r="P156" s="152"/>
      <c r="Q156" s="152"/>
      <c r="R156" s="152"/>
      <c r="S156" s="152"/>
      <c r="T156" s="132" t="s">
        <v>116</v>
      </c>
      <c r="U156" s="132"/>
      <c r="V156" s="152"/>
      <c r="W156" s="152"/>
      <c r="X156" s="152">
        <f>SUM(Z156:AE156)</f>
        <v>0</v>
      </c>
      <c r="Y156" s="152"/>
      <c r="Z156" s="132"/>
      <c r="AA156" s="132"/>
      <c r="AB156" s="152"/>
      <c r="AC156" s="152"/>
      <c r="AD156" s="152"/>
      <c r="AE156" s="152"/>
      <c r="AF156" s="152"/>
      <c r="AG156" s="152"/>
      <c r="AH156" s="48"/>
      <c r="AI156" s="49"/>
      <c r="AJ156" s="48"/>
      <c r="AK156" s="49"/>
      <c r="AL156" s="48"/>
      <c r="AM156" s="49"/>
      <c r="AN156" s="48"/>
      <c r="AO156" s="49"/>
      <c r="AP156" s="233" t="s">
        <v>117</v>
      </c>
      <c r="AQ156" s="240"/>
      <c r="AR156" s="233" t="s">
        <v>117</v>
      </c>
      <c r="AS156" s="240"/>
      <c r="AT156" s="48"/>
      <c r="AU156" s="49"/>
      <c r="AV156" s="48"/>
      <c r="AW156" s="46"/>
      <c r="AX156" s="46"/>
      <c r="AY156" s="44"/>
      <c r="AZ156" s="45"/>
      <c r="BA156" s="45"/>
      <c r="BB156" s="45"/>
      <c r="BC156" s="45"/>
      <c r="BD156" s="45"/>
      <c r="BE156" s="45"/>
      <c r="BF156" s="45"/>
      <c r="BG156" s="45">
        <f>SUM(AY156:BF156)</f>
        <v>0</v>
      </c>
      <c r="BH156" s="14"/>
    </row>
    <row r="157" spans="1:60" s="51" customFormat="1" ht="22.5" hidden="1" customHeight="1">
      <c r="A157" s="227"/>
      <c r="B157" s="227"/>
      <c r="C157" s="242" t="s">
        <v>118</v>
      </c>
      <c r="D157" s="243"/>
      <c r="E157" s="243"/>
      <c r="F157" s="243"/>
      <c r="G157" s="243"/>
      <c r="H157" s="243"/>
      <c r="I157" s="243"/>
      <c r="J157" s="243"/>
      <c r="K157" s="243"/>
      <c r="L157" s="243"/>
      <c r="M157" s="244"/>
      <c r="N157" s="229"/>
      <c r="O157" s="229"/>
      <c r="P157" s="229"/>
      <c r="Q157" s="229"/>
      <c r="R157" s="229"/>
      <c r="S157" s="229"/>
      <c r="T157" s="233" t="s">
        <v>117</v>
      </c>
      <c r="U157" s="240"/>
      <c r="V157" s="233" t="s">
        <v>117</v>
      </c>
      <c r="W157" s="240"/>
      <c r="X157" s="229">
        <f>SUM(X155:Y156)</f>
        <v>0</v>
      </c>
      <c r="Y157" s="229"/>
      <c r="Z157" s="229">
        <f>SUM(Z155:AA156)</f>
        <v>0</v>
      </c>
      <c r="AA157" s="229"/>
      <c r="AB157" s="229">
        <f>SUM(AB155:AC156)</f>
        <v>0</v>
      </c>
      <c r="AC157" s="229"/>
      <c r="AD157" s="229">
        <f>SUM(AD155:AE156)</f>
        <v>0</v>
      </c>
      <c r="AE157" s="229"/>
      <c r="AF157" s="229">
        <f>SUM(AF155:AG156)</f>
        <v>0</v>
      </c>
      <c r="AG157" s="229"/>
      <c r="AH157" s="229">
        <v>0</v>
      </c>
      <c r="AI157" s="229"/>
      <c r="AJ157" s="229">
        <v>0</v>
      </c>
      <c r="AK157" s="229"/>
      <c r="AL157" s="233"/>
      <c r="AM157" s="240"/>
      <c r="AN157" s="233"/>
      <c r="AO157" s="240"/>
      <c r="AP157" s="233">
        <v>0</v>
      </c>
      <c r="AQ157" s="240"/>
      <c r="AR157" s="233">
        <v>0</v>
      </c>
      <c r="AS157" s="240"/>
      <c r="AT157" s="233">
        <v>0</v>
      </c>
      <c r="AU157" s="240"/>
      <c r="AV157" s="233">
        <v>0</v>
      </c>
      <c r="AW157" s="241"/>
      <c r="AX157" s="50"/>
      <c r="AY157" s="44"/>
      <c r="AZ157" s="45"/>
      <c r="BA157" s="45"/>
      <c r="BB157" s="45"/>
      <c r="BC157" s="45"/>
      <c r="BD157" s="45"/>
      <c r="BE157" s="45"/>
      <c r="BF157" s="45"/>
      <c r="BG157" s="45">
        <f t="shared" ref="BG157:BG171" si="33">SUM(AY157:BF157)</f>
        <v>0</v>
      </c>
      <c r="BH157" s="14"/>
    </row>
    <row r="158" spans="1:60" s="51" customFormat="1" ht="0.75" hidden="1" customHeight="1">
      <c r="A158" s="56"/>
      <c r="B158" s="50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44"/>
      <c r="AZ158" s="45"/>
      <c r="BA158" s="45"/>
      <c r="BB158" s="45"/>
      <c r="BC158" s="45"/>
      <c r="BD158" s="45"/>
      <c r="BE158" s="45"/>
      <c r="BF158" s="45"/>
      <c r="BG158" s="45">
        <f t="shared" si="33"/>
        <v>0</v>
      </c>
      <c r="BH158" s="14"/>
    </row>
    <row r="159" spans="1:60" s="51" customFormat="1" ht="19.5" hidden="1" customHeight="1">
      <c r="A159" s="222"/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  <c r="Z159" s="223"/>
      <c r="AA159" s="223"/>
      <c r="AB159" s="223"/>
      <c r="AC159" s="223"/>
      <c r="AD159" s="223"/>
      <c r="AE159" s="223"/>
      <c r="AF159" s="223"/>
      <c r="AG159" s="223"/>
      <c r="AH159" s="223"/>
      <c r="AI159" s="223"/>
      <c r="AJ159" s="223"/>
      <c r="AK159" s="223"/>
      <c r="AL159" s="223"/>
      <c r="AM159" s="223"/>
      <c r="AN159" s="223"/>
      <c r="AO159" s="223"/>
      <c r="AP159" s="223"/>
      <c r="AQ159" s="223"/>
      <c r="AR159" s="223"/>
      <c r="AS159" s="223"/>
      <c r="AT159" s="223"/>
      <c r="AU159" s="223"/>
      <c r="AV159" s="223"/>
      <c r="AW159" s="223"/>
      <c r="AX159" s="47"/>
      <c r="AY159" s="44"/>
      <c r="AZ159" s="45"/>
      <c r="BA159" s="45"/>
      <c r="BB159" s="45"/>
      <c r="BC159" s="45"/>
      <c r="BD159" s="45"/>
      <c r="BE159" s="45"/>
      <c r="BF159" s="45"/>
      <c r="BG159" s="45"/>
      <c r="BH159" s="14"/>
    </row>
    <row r="160" spans="1:60" s="51" customFormat="1" ht="21.75" hidden="1" customHeight="1">
      <c r="A160" s="132"/>
      <c r="B160" s="132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2"/>
      <c r="O160" s="152"/>
      <c r="P160" s="152"/>
      <c r="Q160" s="152"/>
      <c r="R160" s="152"/>
      <c r="S160" s="152"/>
      <c r="T160" s="132"/>
      <c r="U160" s="132"/>
      <c r="V160" s="152"/>
      <c r="W160" s="152"/>
      <c r="X160" s="152"/>
      <c r="Y160" s="152"/>
      <c r="Z160" s="132"/>
      <c r="AA160" s="132"/>
      <c r="AB160" s="152"/>
      <c r="AC160" s="152"/>
      <c r="AD160" s="152"/>
      <c r="AE160" s="152"/>
      <c r="AF160" s="152"/>
      <c r="AG160" s="152"/>
      <c r="AH160" s="48"/>
      <c r="AI160" s="49"/>
      <c r="AJ160" s="48"/>
      <c r="AK160" s="49"/>
      <c r="AL160" s="48"/>
      <c r="AM160" s="49"/>
      <c r="AN160" s="48"/>
      <c r="AO160" s="49"/>
      <c r="AP160" s="48"/>
      <c r="AQ160" s="49"/>
      <c r="AR160" s="48"/>
      <c r="AS160" s="49"/>
      <c r="AT160" s="146"/>
      <c r="AU160" s="245"/>
      <c r="AV160" s="146"/>
      <c r="AW160" s="246"/>
      <c r="AX160" s="58"/>
      <c r="AY160" s="44"/>
      <c r="AZ160" s="45"/>
      <c r="BA160" s="45"/>
      <c r="BB160" s="45"/>
      <c r="BC160" s="45"/>
      <c r="BD160" s="45"/>
      <c r="BE160" s="45"/>
      <c r="BF160" s="45"/>
      <c r="BG160" s="45"/>
      <c r="BH160" s="14"/>
    </row>
    <row r="161" spans="1:60" s="51" customFormat="1" ht="21.75" hidden="1" customHeight="1">
      <c r="A161" s="132"/>
      <c r="B161" s="132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9"/>
      <c r="O161" s="229"/>
      <c r="P161" s="229"/>
      <c r="Q161" s="229"/>
      <c r="R161" s="229"/>
      <c r="S161" s="229"/>
      <c r="T161" s="227"/>
      <c r="U161" s="227"/>
      <c r="V161" s="227"/>
      <c r="W161" s="227"/>
      <c r="X161" s="227"/>
      <c r="Y161" s="227"/>
      <c r="Z161" s="227"/>
      <c r="AA161" s="227"/>
      <c r="AB161" s="227"/>
      <c r="AC161" s="227"/>
      <c r="AD161" s="227"/>
      <c r="AE161" s="227"/>
      <c r="AF161" s="227"/>
      <c r="AG161" s="227"/>
      <c r="AH161" s="227"/>
      <c r="AI161" s="227"/>
      <c r="AJ161" s="227"/>
      <c r="AK161" s="227"/>
      <c r="AL161" s="227"/>
      <c r="AM161" s="227"/>
      <c r="AN161" s="227"/>
      <c r="AO161" s="227"/>
      <c r="AP161" s="227"/>
      <c r="AQ161" s="227"/>
      <c r="AR161" s="227"/>
      <c r="AS161" s="227"/>
      <c r="AT161" s="227"/>
      <c r="AU161" s="227"/>
      <c r="AV161" s="227"/>
      <c r="AW161" s="233"/>
      <c r="AX161" s="50"/>
      <c r="AY161" s="44"/>
      <c r="AZ161" s="45"/>
      <c r="BA161" s="45"/>
      <c r="BB161" s="45"/>
      <c r="BC161" s="45"/>
      <c r="BD161" s="45"/>
      <c r="BE161" s="45"/>
      <c r="BF161" s="45"/>
      <c r="BG161" s="45"/>
      <c r="BH161" s="14"/>
    </row>
    <row r="162" spans="1:60" s="51" customFormat="1" ht="21.75" hidden="1" customHeight="1">
      <c r="A162" s="222"/>
      <c r="B162" s="223"/>
      <c r="C162" s="223"/>
      <c r="D162" s="223"/>
      <c r="E162" s="223"/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D162" s="223"/>
      <c r="AE162" s="223"/>
      <c r="AF162" s="223"/>
      <c r="AG162" s="223"/>
      <c r="AH162" s="223"/>
      <c r="AI162" s="223"/>
      <c r="AJ162" s="223"/>
      <c r="AK162" s="223"/>
      <c r="AL162" s="223"/>
      <c r="AM162" s="223"/>
      <c r="AN162" s="223"/>
      <c r="AO162" s="223"/>
      <c r="AP162" s="223"/>
      <c r="AQ162" s="223"/>
      <c r="AR162" s="223"/>
      <c r="AS162" s="223"/>
      <c r="AT162" s="223"/>
      <c r="AU162" s="223"/>
      <c r="AV162" s="223"/>
      <c r="AW162" s="223"/>
      <c r="AX162" s="47"/>
      <c r="AY162" s="44"/>
      <c r="AZ162" s="45"/>
      <c r="BA162" s="45"/>
      <c r="BB162" s="45"/>
      <c r="BC162" s="45"/>
      <c r="BD162" s="45"/>
      <c r="BE162" s="45"/>
      <c r="BF162" s="45"/>
      <c r="BG162" s="45"/>
      <c r="BH162" s="14"/>
    </row>
    <row r="163" spans="1:60" s="51" customFormat="1" ht="35.25" hidden="1" customHeight="1">
      <c r="A163" s="132"/>
      <c r="B163" s="132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52"/>
      <c r="O163" s="152"/>
      <c r="P163" s="152"/>
      <c r="Q163" s="152"/>
      <c r="R163" s="152"/>
      <c r="S163" s="152"/>
      <c r="T163" s="132"/>
      <c r="U163" s="132"/>
      <c r="V163" s="152"/>
      <c r="W163" s="152"/>
      <c r="X163" s="152"/>
      <c r="Y163" s="152"/>
      <c r="Z163" s="132"/>
      <c r="AA163" s="132"/>
      <c r="AB163" s="152"/>
      <c r="AC163" s="152"/>
      <c r="AD163" s="152"/>
      <c r="AE163" s="152"/>
      <c r="AF163" s="152"/>
      <c r="AG163" s="152"/>
      <c r="AH163" s="48"/>
      <c r="AI163" s="49"/>
      <c r="AJ163" s="146"/>
      <c r="AK163" s="245"/>
      <c r="AL163" s="48"/>
      <c r="AM163" s="49"/>
      <c r="AN163" s="48"/>
      <c r="AO163" s="49"/>
      <c r="AP163" s="48"/>
      <c r="AQ163" s="49"/>
      <c r="AR163" s="48"/>
      <c r="AS163" s="49"/>
      <c r="AT163" s="146"/>
      <c r="AU163" s="245"/>
      <c r="AV163" s="146"/>
      <c r="AW163" s="245"/>
      <c r="AY163" s="44"/>
      <c r="AZ163" s="45"/>
      <c r="BA163" s="45"/>
      <c r="BB163" s="45"/>
      <c r="BC163" s="45"/>
      <c r="BD163" s="45"/>
      <c r="BE163" s="45"/>
      <c r="BF163" s="45"/>
      <c r="BG163" s="45"/>
    </row>
    <row r="164" spans="1:60" s="51" customFormat="1" hidden="1">
      <c r="A164" s="132"/>
      <c r="B164" s="132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2"/>
      <c r="O164" s="152"/>
      <c r="P164" s="152"/>
      <c r="Q164" s="152"/>
      <c r="R164" s="152"/>
      <c r="S164" s="152"/>
      <c r="T164" s="132"/>
      <c r="U164" s="132"/>
      <c r="V164" s="152"/>
      <c r="W164" s="152"/>
      <c r="X164" s="152"/>
      <c r="Y164" s="152"/>
      <c r="Z164" s="132"/>
      <c r="AA164" s="132"/>
      <c r="AB164" s="152"/>
      <c r="AC164" s="152"/>
      <c r="AD164" s="152"/>
      <c r="AE164" s="152"/>
      <c r="AF164" s="152"/>
      <c r="AG164" s="152"/>
      <c r="AH164" s="48"/>
      <c r="AI164" s="49"/>
      <c r="AJ164" s="48"/>
      <c r="AK164" s="49"/>
      <c r="AL164" s="48"/>
      <c r="AM164" s="49"/>
      <c r="AN164" s="48"/>
      <c r="AO164" s="49"/>
      <c r="AP164" s="48"/>
      <c r="AQ164" s="49"/>
      <c r="AR164" s="48"/>
      <c r="AS164" s="49"/>
      <c r="AT164" s="146"/>
      <c r="AU164" s="245"/>
      <c r="AV164" s="146"/>
      <c r="AW164" s="245"/>
      <c r="AY164" s="44"/>
      <c r="AZ164" s="45"/>
      <c r="BA164" s="45"/>
      <c r="BB164" s="45"/>
      <c r="BC164" s="45"/>
      <c r="BD164" s="45"/>
      <c r="BE164" s="45"/>
      <c r="BF164" s="45"/>
      <c r="BG164" s="45"/>
    </row>
    <row r="165" spans="1:60" s="51" customFormat="1" ht="21" hidden="1" customHeight="1">
      <c r="A165" s="132"/>
      <c r="B165" s="132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9"/>
      <c r="O165" s="229"/>
      <c r="P165" s="229"/>
      <c r="Q165" s="229"/>
      <c r="R165" s="229"/>
      <c r="S165" s="229"/>
      <c r="T165" s="227"/>
      <c r="U165" s="227"/>
      <c r="V165" s="227"/>
      <c r="W165" s="227"/>
      <c r="X165" s="227"/>
      <c r="Y165" s="227"/>
      <c r="Z165" s="227"/>
      <c r="AA165" s="227"/>
      <c r="AB165" s="227"/>
      <c r="AC165" s="227"/>
      <c r="AD165" s="227"/>
      <c r="AE165" s="227"/>
      <c r="AF165" s="227"/>
      <c r="AG165" s="227"/>
      <c r="AH165" s="227"/>
      <c r="AI165" s="227"/>
      <c r="AJ165" s="227"/>
      <c r="AK165" s="227"/>
      <c r="AL165" s="227"/>
      <c r="AM165" s="227"/>
      <c r="AN165" s="227"/>
      <c r="AO165" s="227"/>
      <c r="AP165" s="227"/>
      <c r="AQ165" s="227"/>
      <c r="AR165" s="227"/>
      <c r="AS165" s="227"/>
      <c r="AT165" s="227"/>
      <c r="AU165" s="227"/>
      <c r="AV165" s="227"/>
      <c r="AW165" s="233"/>
      <c r="AX165" s="50"/>
      <c r="AY165" s="44"/>
      <c r="AZ165" s="45"/>
      <c r="BA165" s="45"/>
      <c r="BB165" s="45"/>
      <c r="BC165" s="45"/>
      <c r="BD165" s="45"/>
      <c r="BE165" s="45"/>
      <c r="BF165" s="45"/>
      <c r="BG165" s="45"/>
      <c r="BH165" s="14"/>
    </row>
    <row r="166" spans="1:60" s="51" customFormat="1" ht="17.25" customHeight="1">
      <c r="A166" s="227"/>
      <c r="B166" s="227"/>
      <c r="C166" s="247" t="s">
        <v>121</v>
      </c>
      <c r="D166" s="248"/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  <c r="R166" s="248"/>
      <c r="S166" s="249"/>
      <c r="T166" s="250">
        <f>T165+T161+T153+T134</f>
        <v>240</v>
      </c>
      <c r="U166" s="250"/>
      <c r="V166" s="250">
        <f>V165+V161+V153+V134</f>
        <v>7200</v>
      </c>
      <c r="W166" s="250"/>
      <c r="X166" s="250">
        <f>X165+X161+X153+X134</f>
        <v>696</v>
      </c>
      <c r="Y166" s="250"/>
      <c r="Z166" s="250">
        <f>Z165+Z161+Z153+Z134</f>
        <v>352</v>
      </c>
      <c r="AA166" s="250"/>
      <c r="AB166" s="250">
        <f>AB165+AB161+AB153+AB134</f>
        <v>0</v>
      </c>
      <c r="AC166" s="250"/>
      <c r="AD166" s="250">
        <f>AD165+AD161+AD153+AD134</f>
        <v>344</v>
      </c>
      <c r="AE166" s="250"/>
      <c r="AF166" s="250">
        <f>AF165+AF161+AF153+AF134</f>
        <v>6504</v>
      </c>
      <c r="AG166" s="250"/>
      <c r="AH166" s="233">
        <f>AH153+AH134</f>
        <v>72</v>
      </c>
      <c r="AI166" s="240"/>
      <c r="AJ166" s="233">
        <f>AJ153+AJ134</f>
        <v>72</v>
      </c>
      <c r="AK166" s="240"/>
      <c r="AL166" s="233">
        <f>AL153+AL134</f>
        <v>72</v>
      </c>
      <c r="AM166" s="240"/>
      <c r="AN166" s="233">
        <f>AN153+AN134</f>
        <v>72</v>
      </c>
      <c r="AO166" s="240"/>
      <c r="AP166" s="233">
        <f>AP153+AP134</f>
        <v>90</v>
      </c>
      <c r="AQ166" s="240"/>
      <c r="AR166" s="233">
        <f>AR153+AR134</f>
        <v>114</v>
      </c>
      <c r="AS166" s="240"/>
      <c r="AT166" s="233">
        <f>AT153+AT134</f>
        <v>126</v>
      </c>
      <c r="AU166" s="240"/>
      <c r="AV166" s="233">
        <f>AV153+AV134</f>
        <v>78</v>
      </c>
      <c r="AW166" s="241"/>
      <c r="AX166" s="50"/>
      <c r="AY166" s="44"/>
      <c r="AZ166" s="45"/>
      <c r="BA166" s="45"/>
      <c r="BB166" s="45"/>
      <c r="BC166" s="45"/>
      <c r="BD166" s="45"/>
      <c r="BE166" s="45"/>
      <c r="BF166" s="45"/>
      <c r="BG166" s="45">
        <f t="shared" si="33"/>
        <v>0</v>
      </c>
      <c r="BH166" s="14"/>
    </row>
    <row r="167" spans="1:60" s="51" customFormat="1" ht="17.25" customHeight="1">
      <c r="A167" s="227"/>
      <c r="B167" s="227"/>
      <c r="C167" s="252" t="s">
        <v>121</v>
      </c>
      <c r="D167" s="253"/>
      <c r="E167" s="253"/>
      <c r="F167" s="253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4"/>
      <c r="T167" s="251">
        <v>240</v>
      </c>
      <c r="U167" s="251"/>
      <c r="V167" s="251">
        <v>7200</v>
      </c>
      <c r="W167" s="251"/>
      <c r="X167" s="251">
        <f>SUM(AH167:AW167)</f>
        <v>696</v>
      </c>
      <c r="Y167" s="251"/>
      <c r="Z167" s="250"/>
      <c r="AA167" s="250"/>
      <c r="AB167" s="250"/>
      <c r="AC167" s="250"/>
      <c r="AD167" s="250"/>
      <c r="AE167" s="250"/>
      <c r="AF167" s="251">
        <f>V167-X167</f>
        <v>6504</v>
      </c>
      <c r="AG167" s="251"/>
      <c r="AH167" s="255">
        <v>72</v>
      </c>
      <c r="AI167" s="256"/>
      <c r="AJ167" s="255">
        <v>72</v>
      </c>
      <c r="AK167" s="256"/>
      <c r="AL167" s="255">
        <v>72</v>
      </c>
      <c r="AM167" s="256"/>
      <c r="AN167" s="255">
        <v>72</v>
      </c>
      <c r="AO167" s="256"/>
      <c r="AP167" s="255">
        <v>90</v>
      </c>
      <c r="AQ167" s="256"/>
      <c r="AR167" s="255">
        <v>114</v>
      </c>
      <c r="AS167" s="256"/>
      <c r="AT167" s="255">
        <v>126</v>
      </c>
      <c r="AU167" s="256"/>
      <c r="AV167" s="255">
        <v>78</v>
      </c>
      <c r="AW167" s="257"/>
      <c r="AX167" s="59"/>
      <c r="AY167" s="44">
        <f t="shared" ref="AY167:BF167" si="34">SUM(AY62:AY166)</f>
        <v>31</v>
      </c>
      <c r="AZ167" s="45">
        <f t="shared" si="34"/>
        <v>29</v>
      </c>
      <c r="BA167" s="45">
        <f t="shared" si="34"/>
        <v>30</v>
      </c>
      <c r="BB167" s="45">
        <f t="shared" si="34"/>
        <v>30</v>
      </c>
      <c r="BC167" s="45">
        <f t="shared" si="34"/>
        <v>29</v>
      </c>
      <c r="BD167" s="45">
        <f t="shared" si="34"/>
        <v>31</v>
      </c>
      <c r="BE167" s="45">
        <f t="shared" si="34"/>
        <v>26</v>
      </c>
      <c r="BF167" s="45">
        <f t="shared" si="34"/>
        <v>34</v>
      </c>
      <c r="BG167" s="45">
        <f t="shared" si="33"/>
        <v>240</v>
      </c>
      <c r="BH167" s="14"/>
    </row>
    <row r="168" spans="1:60" s="15" customFormat="1" ht="15" customHeight="1">
      <c r="A168" s="132"/>
      <c r="B168" s="132"/>
      <c r="C168" s="247"/>
      <c r="D168" s="248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  <c r="R168" s="248"/>
      <c r="S168" s="248"/>
      <c r="T168" s="248"/>
      <c r="U168" s="248"/>
      <c r="V168" s="248"/>
      <c r="W168" s="248"/>
      <c r="X168" s="248"/>
      <c r="Y168" s="248"/>
      <c r="Z168" s="248"/>
      <c r="AA168" s="248"/>
      <c r="AB168" s="248"/>
      <c r="AC168" s="248"/>
      <c r="AD168" s="248"/>
      <c r="AE168" s="248"/>
      <c r="AF168" s="248"/>
      <c r="AG168" s="249"/>
      <c r="AH168" s="260"/>
      <c r="AI168" s="261"/>
      <c r="AJ168" s="260"/>
      <c r="AK168" s="261"/>
      <c r="AL168" s="260"/>
      <c r="AM168" s="261"/>
      <c r="AN168" s="260"/>
      <c r="AO168" s="261"/>
      <c r="AP168" s="260"/>
      <c r="AQ168" s="261"/>
      <c r="AR168" s="260"/>
      <c r="AS168" s="261"/>
      <c r="AT168" s="260"/>
      <c r="AU168" s="261"/>
      <c r="AV168" s="260"/>
      <c r="AW168" s="267"/>
      <c r="AX168" s="60"/>
      <c r="AY168" s="264">
        <f>SUM(AY167:AZ167)</f>
        <v>60</v>
      </c>
      <c r="AZ168" s="240"/>
      <c r="BA168" s="233">
        <f>SUM(BA167:BB167)</f>
        <v>60</v>
      </c>
      <c r="BB168" s="240"/>
      <c r="BC168" s="233">
        <f>SUM(BC167:BD167)</f>
        <v>60</v>
      </c>
      <c r="BD168" s="240"/>
      <c r="BE168" s="233">
        <f>SUM(BE167:BF167)</f>
        <v>60</v>
      </c>
      <c r="BF168" s="240"/>
      <c r="BG168" s="45">
        <f>SUM(BG62:BG166)</f>
        <v>240</v>
      </c>
      <c r="BH168" s="14"/>
    </row>
    <row r="169" spans="1:60" s="15" customFormat="1" ht="15.75" customHeight="1">
      <c r="A169" s="132"/>
      <c r="B169" s="132"/>
      <c r="C169" s="247" t="s">
        <v>122</v>
      </c>
      <c r="D169" s="248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  <c r="R169" s="248"/>
      <c r="S169" s="248"/>
      <c r="T169" s="248"/>
      <c r="U169" s="248"/>
      <c r="V169" s="248"/>
      <c r="W169" s="248"/>
      <c r="X169" s="248"/>
      <c r="Y169" s="248"/>
      <c r="Z169" s="248"/>
      <c r="AA169" s="248"/>
      <c r="AB169" s="248"/>
      <c r="AC169" s="248"/>
      <c r="AD169" s="248"/>
      <c r="AE169" s="248"/>
      <c r="AF169" s="248"/>
      <c r="AG169" s="249"/>
      <c r="AH169" s="258">
        <v>3</v>
      </c>
      <c r="AI169" s="259"/>
      <c r="AJ169" s="258">
        <v>2</v>
      </c>
      <c r="AK169" s="259"/>
      <c r="AL169" s="258">
        <v>3</v>
      </c>
      <c r="AM169" s="259"/>
      <c r="AN169" s="258">
        <v>3</v>
      </c>
      <c r="AO169" s="259"/>
      <c r="AP169" s="258">
        <v>3</v>
      </c>
      <c r="AQ169" s="259"/>
      <c r="AR169" s="258">
        <v>3</v>
      </c>
      <c r="AS169" s="259"/>
      <c r="AT169" s="258">
        <v>3</v>
      </c>
      <c r="AU169" s="259"/>
      <c r="AV169" s="258">
        <v>2</v>
      </c>
      <c r="AW169" s="269"/>
      <c r="AX169" s="61"/>
      <c r="AY169" s="262">
        <v>16</v>
      </c>
      <c r="AZ169" s="263"/>
      <c r="BA169" s="271" t="s">
        <v>340</v>
      </c>
      <c r="BB169" s="272"/>
      <c r="BC169" s="270">
        <v>15</v>
      </c>
      <c r="BD169" s="263"/>
      <c r="BE169" s="270">
        <v>13</v>
      </c>
      <c r="BF169" s="263"/>
      <c r="BG169" s="45">
        <f t="shared" si="33"/>
        <v>44</v>
      </c>
      <c r="BH169" s="14"/>
    </row>
    <row r="170" spans="1:60" s="15" customFormat="1" ht="14.25" customHeight="1">
      <c r="A170" s="132"/>
      <c r="B170" s="132"/>
      <c r="C170" s="247" t="s">
        <v>123</v>
      </c>
      <c r="D170" s="248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  <c r="R170" s="248"/>
      <c r="S170" s="248"/>
      <c r="T170" s="248"/>
      <c r="U170" s="248"/>
      <c r="V170" s="248"/>
      <c r="W170" s="248"/>
      <c r="X170" s="248"/>
      <c r="Y170" s="248"/>
      <c r="Z170" s="248"/>
      <c r="AA170" s="248"/>
      <c r="AB170" s="248"/>
      <c r="AC170" s="248"/>
      <c r="AD170" s="248"/>
      <c r="AE170" s="248"/>
      <c r="AF170" s="248"/>
      <c r="AG170" s="249"/>
      <c r="AH170" s="258">
        <v>4</v>
      </c>
      <c r="AI170" s="259"/>
      <c r="AJ170" s="265">
        <v>6</v>
      </c>
      <c r="AK170" s="266"/>
      <c r="AL170" s="258">
        <v>5</v>
      </c>
      <c r="AM170" s="259"/>
      <c r="AN170" s="258">
        <v>6</v>
      </c>
      <c r="AO170" s="259"/>
      <c r="AP170" s="258">
        <v>5</v>
      </c>
      <c r="AQ170" s="259"/>
      <c r="AR170" s="265">
        <v>5</v>
      </c>
      <c r="AS170" s="266"/>
      <c r="AT170" s="258">
        <v>4</v>
      </c>
      <c r="AU170" s="259"/>
      <c r="AV170" s="265">
        <v>4</v>
      </c>
      <c r="AW170" s="268"/>
      <c r="AX170" s="61"/>
      <c r="AY170" s="44"/>
      <c r="AZ170" s="45"/>
      <c r="BA170" s="45"/>
      <c r="BB170" s="45"/>
      <c r="BC170" s="45"/>
      <c r="BD170" s="45"/>
      <c r="BE170" s="45"/>
      <c r="BF170" s="45"/>
      <c r="BG170" s="45">
        <f t="shared" si="33"/>
        <v>0</v>
      </c>
      <c r="BH170" s="14"/>
    </row>
    <row r="171" spans="1:60" s="15" customFormat="1" ht="15" customHeight="1">
      <c r="A171" s="132"/>
      <c r="B171" s="132"/>
      <c r="C171" s="247" t="s">
        <v>124</v>
      </c>
      <c r="D171" s="248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  <c r="Y171" s="248"/>
      <c r="Z171" s="248"/>
      <c r="AA171" s="248"/>
      <c r="AB171" s="248"/>
      <c r="AC171" s="248"/>
      <c r="AD171" s="248"/>
      <c r="AE171" s="248"/>
      <c r="AF171" s="248"/>
      <c r="AG171" s="249"/>
      <c r="AH171" s="260"/>
      <c r="AI171" s="261"/>
      <c r="AJ171" s="260"/>
      <c r="AK171" s="261"/>
      <c r="AL171" s="260"/>
      <c r="AM171" s="261"/>
      <c r="AN171" s="260">
        <v>1</v>
      </c>
      <c r="AO171" s="261"/>
      <c r="AP171" s="260"/>
      <c r="AQ171" s="261"/>
      <c r="AR171" s="260">
        <v>1</v>
      </c>
      <c r="AS171" s="261"/>
      <c r="AT171" s="260"/>
      <c r="AU171" s="261"/>
      <c r="AV171" s="260"/>
      <c r="AW171" s="267"/>
      <c r="AX171" s="60"/>
      <c r="AY171" s="44"/>
      <c r="AZ171" s="45"/>
      <c r="BA171" s="45"/>
      <c r="BB171" s="45"/>
      <c r="BC171" s="45"/>
      <c r="BD171" s="45"/>
      <c r="BE171" s="45"/>
      <c r="BF171" s="45"/>
      <c r="BG171" s="45">
        <f t="shared" si="33"/>
        <v>0</v>
      </c>
      <c r="BH171" s="14"/>
    </row>
    <row r="172" spans="1:60" s="15" customFormat="1" ht="11.25" customHeight="1">
      <c r="A172" s="62"/>
      <c r="B172" s="62"/>
      <c r="C172" s="37"/>
      <c r="D172" s="37"/>
      <c r="E172" s="37"/>
      <c r="G172" s="37"/>
      <c r="H172" s="37"/>
      <c r="I172" s="37"/>
      <c r="J172" s="37"/>
      <c r="K172" s="37"/>
      <c r="L172" s="37"/>
      <c r="M172" s="37"/>
      <c r="N172" s="42"/>
      <c r="O172" s="42"/>
      <c r="P172" s="42"/>
      <c r="Q172" s="42"/>
      <c r="R172" s="42"/>
      <c r="S172" s="42"/>
      <c r="T172" s="62"/>
      <c r="U172" s="62"/>
      <c r="V172" s="42"/>
      <c r="W172" s="42"/>
      <c r="X172" s="42"/>
      <c r="Y172" s="42"/>
      <c r="Z172" s="62"/>
      <c r="AA172" s="62"/>
      <c r="AB172" s="42"/>
      <c r="AC172" s="42"/>
      <c r="AD172" s="42"/>
      <c r="AE172" s="42"/>
      <c r="AF172" s="42"/>
      <c r="AG172" s="42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</row>
    <row r="173" spans="1:60" s="51" customFormat="1" ht="15.75" customHeight="1">
      <c r="A173" s="14"/>
      <c r="B173" s="14"/>
      <c r="C173" s="14"/>
      <c r="D173" s="14"/>
      <c r="E173" s="14"/>
      <c r="G173" s="14"/>
      <c r="H173" s="14"/>
      <c r="I173" s="14"/>
      <c r="J173" s="14"/>
      <c r="K173" s="14"/>
      <c r="L173" s="14"/>
      <c r="M173" s="14"/>
      <c r="N173" s="14"/>
      <c r="P173" s="14"/>
      <c r="Q173" s="14"/>
      <c r="R173" s="14"/>
      <c r="S173" s="14" t="s">
        <v>154</v>
      </c>
      <c r="T173" s="14"/>
      <c r="U173" s="14"/>
      <c r="V173" s="14"/>
      <c r="W173" s="14"/>
      <c r="X173" s="136"/>
      <c r="Y173" s="136"/>
      <c r="Z173" s="136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Y173" s="14"/>
      <c r="AZ173" s="14"/>
      <c r="BA173" s="14"/>
      <c r="BB173" s="14"/>
      <c r="BC173" s="14"/>
      <c r="BD173" s="14"/>
      <c r="BE173" s="14"/>
      <c r="BF173" s="14"/>
      <c r="BG173" s="14"/>
    </row>
    <row r="174" spans="1:60" s="51" customFormat="1" ht="15.75" customHeight="1">
      <c r="A174" s="63"/>
      <c r="B174" s="64"/>
      <c r="C174" s="57"/>
      <c r="D174" s="50" t="s">
        <v>155</v>
      </c>
      <c r="E174" s="57"/>
      <c r="F174" s="65"/>
      <c r="G174" s="57"/>
      <c r="H174" s="57"/>
      <c r="I174" s="18"/>
      <c r="J174" s="66"/>
      <c r="K174" s="66"/>
      <c r="L174" s="67"/>
      <c r="M174" s="67"/>
      <c r="N174" s="68" t="s">
        <v>156</v>
      </c>
      <c r="O174" s="69"/>
      <c r="P174" s="67"/>
      <c r="Q174" s="67"/>
      <c r="R174" s="70"/>
      <c r="S174" s="71"/>
      <c r="T174" s="66"/>
      <c r="U174" s="67"/>
      <c r="V174" s="67"/>
      <c r="W174" s="68" t="s">
        <v>157</v>
      </c>
      <c r="X174" s="69"/>
      <c r="Y174" s="67"/>
      <c r="Z174" s="67"/>
      <c r="AA174" s="70"/>
      <c r="AB174" s="71"/>
      <c r="AC174" s="66"/>
      <c r="AD174" s="67"/>
      <c r="AE174" s="67"/>
      <c r="AF174" s="68" t="s">
        <v>158</v>
      </c>
      <c r="AG174" s="69"/>
      <c r="AH174" s="67"/>
      <c r="AI174" s="67"/>
      <c r="AJ174" s="70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Y174" s="14"/>
      <c r="AZ174" s="14"/>
      <c r="BA174" s="14"/>
      <c r="BB174" s="14"/>
      <c r="BC174" s="14"/>
      <c r="BD174" s="14"/>
      <c r="BE174" s="14"/>
      <c r="BF174" s="14"/>
      <c r="BG174" s="14"/>
    </row>
    <row r="175" spans="1:60" s="74" customFormat="1" ht="29.25" customHeight="1">
      <c r="A175" s="72"/>
      <c r="B175" s="73"/>
      <c r="C175" s="73"/>
      <c r="D175" s="73"/>
      <c r="E175" s="73"/>
      <c r="G175" s="73"/>
      <c r="H175" s="73"/>
      <c r="I175" s="73"/>
      <c r="J175" s="75"/>
      <c r="K175" s="76"/>
      <c r="L175" s="76"/>
      <c r="M175" s="76"/>
      <c r="N175" s="76"/>
      <c r="O175" s="77"/>
      <c r="P175" s="76"/>
      <c r="Q175" s="76"/>
      <c r="R175" s="76"/>
      <c r="S175" s="137" t="s">
        <v>278</v>
      </c>
      <c r="T175" s="138"/>
      <c r="U175" s="138"/>
      <c r="V175" s="138"/>
      <c r="W175" s="138"/>
      <c r="X175" s="138"/>
      <c r="Y175" s="138"/>
      <c r="Z175" s="138"/>
      <c r="AA175" s="139"/>
      <c r="AB175" s="133" t="s">
        <v>279</v>
      </c>
      <c r="AC175" s="134"/>
      <c r="AD175" s="134"/>
      <c r="AE175" s="134"/>
      <c r="AF175" s="134"/>
      <c r="AG175" s="134"/>
      <c r="AH175" s="134"/>
      <c r="AI175" s="134"/>
      <c r="AJ175" s="135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Y175" s="73"/>
      <c r="AZ175" s="73"/>
      <c r="BA175" s="73"/>
      <c r="BB175" s="73"/>
      <c r="BC175" s="73"/>
      <c r="BD175" s="73"/>
      <c r="BE175" s="73"/>
      <c r="BF175" s="73"/>
      <c r="BG175" s="73"/>
    </row>
    <row r="176" spans="1:60" s="39" customFormat="1" ht="15.75" customHeight="1">
      <c r="A176" s="78"/>
      <c r="B176" s="79"/>
      <c r="C176" s="79"/>
      <c r="D176" s="79"/>
      <c r="E176" s="79"/>
      <c r="G176" s="79"/>
      <c r="H176" s="79"/>
      <c r="I176" s="79"/>
      <c r="J176" s="78"/>
      <c r="K176" s="79"/>
      <c r="L176" s="79"/>
      <c r="M176" s="79"/>
      <c r="N176" s="79"/>
      <c r="P176" s="79"/>
      <c r="Q176" s="79"/>
      <c r="R176" s="79"/>
      <c r="S176" s="78" t="s">
        <v>159</v>
      </c>
      <c r="T176" s="79"/>
      <c r="U176" s="79"/>
      <c r="V176" s="79"/>
      <c r="W176" s="79"/>
      <c r="Y176" s="79"/>
      <c r="Z176" s="79"/>
      <c r="AA176" s="79"/>
      <c r="AB176" s="155" t="s">
        <v>280</v>
      </c>
      <c r="AC176" s="156"/>
      <c r="AD176" s="156"/>
      <c r="AE176" s="156"/>
      <c r="AF176" s="156"/>
      <c r="AG176" s="156"/>
      <c r="AH176" s="156"/>
      <c r="AI176" s="156"/>
      <c r="AJ176" s="157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  <c r="AV176" s="79"/>
      <c r="AW176" s="79"/>
      <c r="AY176" s="73"/>
      <c r="AZ176" s="73"/>
      <c r="BA176" s="73"/>
      <c r="BB176" s="73"/>
      <c r="BC176" s="73"/>
      <c r="BD176" s="73"/>
      <c r="BE176" s="73"/>
      <c r="BF176" s="73"/>
      <c r="BG176" s="73"/>
    </row>
    <row r="177" spans="1:59" s="39" customFormat="1" ht="29.25" customHeight="1">
      <c r="A177" s="78"/>
      <c r="B177" s="79"/>
      <c r="C177" s="79"/>
      <c r="D177" s="79"/>
      <c r="E177" s="79"/>
      <c r="G177" s="79"/>
      <c r="H177" s="79"/>
      <c r="I177" s="79"/>
      <c r="J177" s="78"/>
      <c r="K177" s="79"/>
      <c r="L177" s="79"/>
      <c r="M177" s="79"/>
      <c r="N177" s="79"/>
      <c r="P177" s="79"/>
      <c r="Q177" s="79"/>
      <c r="R177" s="79"/>
      <c r="S177" s="78" t="s">
        <v>160</v>
      </c>
      <c r="T177" s="79"/>
      <c r="U177" s="79"/>
      <c r="V177" s="79"/>
      <c r="W177" s="79"/>
      <c r="Y177" s="79"/>
      <c r="Z177" s="79"/>
      <c r="AA177" s="79"/>
      <c r="AB177" s="129" t="s">
        <v>281</v>
      </c>
      <c r="AC177" s="130"/>
      <c r="AD177" s="130"/>
      <c r="AE177" s="130"/>
      <c r="AF177" s="130"/>
      <c r="AG177" s="130"/>
      <c r="AH177" s="130"/>
      <c r="AI177" s="130"/>
      <c r="AJ177" s="131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  <c r="AV177" s="79"/>
      <c r="AW177" s="79"/>
      <c r="AY177" s="73"/>
      <c r="AZ177" s="73"/>
      <c r="BA177" s="73"/>
      <c r="BB177" s="73"/>
      <c r="BC177" s="73"/>
      <c r="BD177" s="73"/>
      <c r="BE177" s="73"/>
      <c r="BF177" s="73"/>
      <c r="BG177" s="73"/>
    </row>
    <row r="178" spans="1:59" s="39" customFormat="1" ht="15.75" customHeight="1">
      <c r="A178" s="78"/>
      <c r="B178" s="79"/>
      <c r="C178" s="79"/>
      <c r="D178" s="79"/>
      <c r="E178" s="79"/>
      <c r="G178" s="79"/>
      <c r="H178" s="79"/>
      <c r="I178" s="79"/>
      <c r="J178" s="78"/>
      <c r="K178" s="79"/>
      <c r="L178" s="79"/>
      <c r="M178" s="79"/>
      <c r="N178" s="79"/>
      <c r="P178" s="79"/>
      <c r="Q178" s="79"/>
      <c r="R178" s="79"/>
      <c r="S178" s="80" t="s">
        <v>161</v>
      </c>
      <c r="T178" s="79"/>
      <c r="U178" s="79"/>
      <c r="V178" s="79"/>
      <c r="W178" s="79"/>
      <c r="Y178" s="79"/>
      <c r="Z178" s="79"/>
      <c r="AA178" s="79"/>
      <c r="AB178" s="78"/>
      <c r="AC178" s="79"/>
      <c r="AD178" s="79"/>
      <c r="AE178" s="79"/>
      <c r="AF178" s="79"/>
      <c r="AH178" s="79"/>
      <c r="AI178" s="79"/>
      <c r="AJ178" s="81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  <c r="AV178" s="79"/>
      <c r="AW178" s="79"/>
      <c r="AY178" s="73"/>
      <c r="AZ178" s="73"/>
      <c r="BA178" s="73"/>
      <c r="BB178" s="73"/>
      <c r="BC178" s="73"/>
      <c r="BD178" s="73"/>
      <c r="BE178" s="73"/>
      <c r="BF178" s="73"/>
      <c r="BG178" s="73"/>
    </row>
    <row r="179" spans="1:59" s="39" customFormat="1" ht="15.75" customHeight="1">
      <c r="A179" s="78"/>
      <c r="B179" s="79"/>
      <c r="C179" s="79"/>
      <c r="D179" s="79"/>
      <c r="E179" s="79"/>
      <c r="G179" s="79"/>
      <c r="H179" s="79"/>
      <c r="I179" s="79"/>
      <c r="J179" s="78"/>
      <c r="K179" s="79"/>
      <c r="L179" s="79"/>
      <c r="M179" s="79"/>
      <c r="N179" s="79"/>
      <c r="P179" s="79"/>
      <c r="Q179" s="79"/>
      <c r="R179" s="79"/>
      <c r="S179" s="78" t="s">
        <v>162</v>
      </c>
      <c r="T179" s="79"/>
      <c r="U179" s="79"/>
      <c r="V179" s="79"/>
      <c r="W179" s="79"/>
      <c r="Y179" s="79"/>
      <c r="Z179" s="79"/>
      <c r="AA179" s="79"/>
      <c r="AB179" s="78"/>
      <c r="AC179" s="79"/>
      <c r="AD179" s="79"/>
      <c r="AE179" s="79"/>
      <c r="AF179" s="79"/>
      <c r="AH179" s="79"/>
      <c r="AI179" s="79"/>
      <c r="AJ179" s="81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  <c r="AV179" s="79"/>
      <c r="AW179" s="79"/>
      <c r="AY179" s="73"/>
      <c r="AZ179" s="73"/>
      <c r="BA179" s="73"/>
      <c r="BB179" s="73"/>
      <c r="BC179" s="73"/>
      <c r="BD179" s="73"/>
      <c r="BE179" s="73"/>
      <c r="BF179" s="73"/>
      <c r="BG179" s="73"/>
    </row>
    <row r="180" spans="1:59" s="39" customFormat="1" ht="15.75" customHeight="1">
      <c r="A180" s="78"/>
      <c r="B180" s="79"/>
      <c r="C180" s="79"/>
      <c r="D180" s="79"/>
      <c r="E180" s="79"/>
      <c r="G180" s="79"/>
      <c r="H180" s="79"/>
      <c r="I180" s="79"/>
      <c r="J180" s="78"/>
      <c r="K180" s="79"/>
      <c r="L180" s="79"/>
      <c r="M180" s="79"/>
      <c r="N180" s="79"/>
      <c r="P180" s="79"/>
      <c r="Q180" s="79"/>
      <c r="R180" s="79"/>
      <c r="S180" s="78" t="s">
        <v>163</v>
      </c>
      <c r="T180" s="79"/>
      <c r="U180" s="79"/>
      <c r="V180" s="79"/>
      <c r="W180" s="79"/>
      <c r="Y180" s="79"/>
      <c r="Z180" s="79"/>
      <c r="AA180" s="79"/>
      <c r="AB180" s="78"/>
      <c r="AC180" s="79"/>
      <c r="AD180" s="79"/>
      <c r="AE180" s="79"/>
      <c r="AF180" s="79"/>
      <c r="AH180" s="79"/>
      <c r="AI180" s="79"/>
      <c r="AJ180" s="81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  <c r="AV180" s="79"/>
      <c r="AW180" s="79"/>
      <c r="AY180" s="73"/>
      <c r="AZ180" s="73"/>
      <c r="BA180" s="73"/>
      <c r="BB180" s="73"/>
      <c r="BC180" s="73"/>
      <c r="BD180" s="73"/>
      <c r="BE180" s="73"/>
      <c r="BF180" s="73"/>
      <c r="BG180" s="73"/>
    </row>
    <row r="181" spans="1:59" s="39" customFormat="1" ht="15.75" customHeight="1">
      <c r="A181" s="78"/>
      <c r="B181" s="79"/>
      <c r="C181" s="79"/>
      <c r="D181" s="79"/>
      <c r="E181" s="79"/>
      <c r="G181" s="79"/>
      <c r="H181" s="79"/>
      <c r="I181" s="79"/>
      <c r="J181" s="78"/>
      <c r="K181" s="79"/>
      <c r="L181" s="79"/>
      <c r="M181" s="79"/>
      <c r="N181" s="79"/>
      <c r="P181" s="79"/>
      <c r="Q181" s="79"/>
      <c r="R181" s="79"/>
      <c r="S181" s="78" t="s">
        <v>164</v>
      </c>
      <c r="T181" s="79"/>
      <c r="U181" s="79"/>
      <c r="V181" s="79"/>
      <c r="W181" s="79"/>
      <c r="Y181" s="79"/>
      <c r="Z181" s="79"/>
      <c r="AA181" s="79"/>
      <c r="AB181" s="78"/>
      <c r="AC181" s="79"/>
      <c r="AD181" s="79"/>
      <c r="AE181" s="79"/>
      <c r="AF181" s="79"/>
      <c r="AH181" s="79"/>
      <c r="AI181" s="79"/>
      <c r="AJ181" s="81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  <c r="AV181" s="79"/>
      <c r="AW181" s="79"/>
      <c r="AY181" s="73"/>
      <c r="AZ181" s="73"/>
      <c r="BA181" s="73"/>
      <c r="BB181" s="73"/>
      <c r="BC181" s="73"/>
      <c r="BD181" s="73"/>
      <c r="BE181" s="73"/>
      <c r="BF181" s="73"/>
      <c r="BG181" s="73"/>
    </row>
    <row r="182" spans="1:59" s="39" customFormat="1" ht="15.75" customHeight="1">
      <c r="A182" s="78"/>
      <c r="B182" s="79"/>
      <c r="C182" s="79"/>
      <c r="D182" s="79"/>
      <c r="E182" s="79"/>
      <c r="G182" s="79"/>
      <c r="H182" s="79"/>
      <c r="I182" s="79"/>
      <c r="J182" s="78"/>
      <c r="K182" s="79"/>
      <c r="L182" s="79"/>
      <c r="M182" s="79"/>
      <c r="N182" s="79"/>
      <c r="P182" s="79"/>
      <c r="Q182" s="79"/>
      <c r="R182" s="79"/>
      <c r="S182" s="78" t="s">
        <v>165</v>
      </c>
      <c r="T182" s="79"/>
      <c r="U182" s="79"/>
      <c r="V182" s="79"/>
      <c r="W182" s="79"/>
      <c r="Y182" s="79"/>
      <c r="Z182" s="79"/>
      <c r="AA182" s="79"/>
      <c r="AB182" s="78"/>
      <c r="AC182" s="79"/>
      <c r="AD182" s="79"/>
      <c r="AE182" s="79"/>
      <c r="AF182" s="79"/>
      <c r="AH182" s="79"/>
      <c r="AI182" s="79"/>
      <c r="AJ182" s="81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  <c r="AW182" s="79"/>
      <c r="AY182" s="73"/>
      <c r="AZ182" s="73"/>
      <c r="BA182" s="73"/>
      <c r="BB182" s="73"/>
      <c r="BC182" s="73"/>
      <c r="BD182" s="73"/>
      <c r="BE182" s="73"/>
      <c r="BF182" s="73"/>
      <c r="BG182" s="73"/>
    </row>
    <row r="183" spans="1:59" s="39" customFormat="1" ht="15.75" customHeight="1">
      <c r="A183" s="78"/>
      <c r="B183" s="79"/>
      <c r="C183" s="79"/>
      <c r="D183" s="79"/>
      <c r="E183" s="79"/>
      <c r="G183" s="79"/>
      <c r="H183" s="79"/>
      <c r="I183" s="79"/>
      <c r="J183" s="78"/>
      <c r="K183" s="79"/>
      <c r="L183" s="79"/>
      <c r="M183" s="79"/>
      <c r="N183" s="79"/>
      <c r="P183" s="79"/>
      <c r="Q183" s="79"/>
      <c r="R183" s="79"/>
      <c r="S183" s="78" t="s">
        <v>166</v>
      </c>
      <c r="T183" s="79"/>
      <c r="U183" s="79"/>
      <c r="V183" s="79"/>
      <c r="W183" s="79"/>
      <c r="Y183" s="79"/>
      <c r="Z183" s="79"/>
      <c r="AA183" s="79"/>
      <c r="AB183" s="78"/>
      <c r="AC183" s="79"/>
      <c r="AD183" s="79"/>
      <c r="AE183" s="79"/>
      <c r="AF183" s="79"/>
      <c r="AH183" s="79"/>
      <c r="AI183" s="79"/>
      <c r="AJ183" s="81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  <c r="AV183" s="79"/>
      <c r="AW183" s="79"/>
      <c r="AY183" s="73"/>
      <c r="AZ183" s="73"/>
      <c r="BA183" s="73"/>
      <c r="BB183" s="73"/>
      <c r="BC183" s="73"/>
      <c r="BD183" s="73"/>
      <c r="BE183" s="73"/>
      <c r="BF183" s="73"/>
      <c r="BG183" s="73"/>
    </row>
    <row r="184" spans="1:59" s="39" customFormat="1" ht="15.75" customHeight="1">
      <c r="A184" s="78"/>
      <c r="B184" s="79"/>
      <c r="C184" s="79"/>
      <c r="D184" s="79"/>
      <c r="E184" s="79"/>
      <c r="G184" s="79"/>
      <c r="H184" s="79"/>
      <c r="I184" s="79"/>
      <c r="J184" s="78"/>
      <c r="K184" s="79"/>
      <c r="L184" s="79"/>
      <c r="M184" s="79"/>
      <c r="N184" s="79"/>
      <c r="P184" s="79"/>
      <c r="Q184" s="79"/>
      <c r="R184" s="79"/>
      <c r="S184" s="80" t="s">
        <v>167</v>
      </c>
      <c r="T184" s="79"/>
      <c r="U184" s="79"/>
      <c r="V184" s="79"/>
      <c r="W184" s="79"/>
      <c r="Y184" s="79"/>
      <c r="Z184" s="79"/>
      <c r="AA184" s="79"/>
      <c r="AB184" s="78"/>
      <c r="AC184" s="79"/>
      <c r="AD184" s="79"/>
      <c r="AE184" s="79"/>
      <c r="AF184" s="79"/>
      <c r="AH184" s="79"/>
      <c r="AI184" s="79"/>
      <c r="AJ184" s="81"/>
      <c r="AK184" s="79"/>
      <c r="AL184" s="79"/>
      <c r="AM184" s="79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3"/>
      <c r="AY184" s="73"/>
      <c r="AZ184" s="73"/>
      <c r="BA184" s="73"/>
      <c r="BB184" s="73"/>
      <c r="BC184" s="73"/>
      <c r="BD184" s="73"/>
      <c r="BE184" s="73"/>
      <c r="BF184" s="73"/>
      <c r="BG184" s="73"/>
    </row>
    <row r="185" spans="1:59" s="39" customFormat="1" ht="15.75" customHeight="1">
      <c r="A185" s="78"/>
      <c r="B185" s="79"/>
      <c r="C185" s="79"/>
      <c r="D185" s="79"/>
      <c r="E185" s="79"/>
      <c r="G185" s="79"/>
      <c r="H185" s="79"/>
      <c r="I185" s="79"/>
      <c r="J185" s="78"/>
      <c r="K185" s="79"/>
      <c r="L185" s="79"/>
      <c r="M185" s="79"/>
      <c r="N185" s="79"/>
      <c r="P185" s="79"/>
      <c r="Q185" s="79"/>
      <c r="R185" s="79"/>
      <c r="S185" s="78" t="s">
        <v>168</v>
      </c>
      <c r="T185" s="79"/>
      <c r="U185" s="79"/>
      <c r="V185" s="79"/>
      <c r="W185" s="79"/>
      <c r="Y185" s="79"/>
      <c r="Z185" s="79"/>
      <c r="AA185" s="79"/>
      <c r="AB185" s="78"/>
      <c r="AC185" s="79"/>
      <c r="AD185" s="79"/>
      <c r="AE185" s="79"/>
      <c r="AF185" s="79"/>
      <c r="AH185" s="79"/>
      <c r="AI185" s="79"/>
      <c r="AJ185" s="81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79"/>
      <c r="AY185" s="73"/>
      <c r="AZ185" s="73"/>
      <c r="BA185" s="73"/>
      <c r="BB185" s="73"/>
      <c r="BC185" s="73"/>
      <c r="BD185" s="73"/>
      <c r="BE185" s="73"/>
      <c r="BF185" s="73"/>
      <c r="BG185" s="73"/>
    </row>
    <row r="186" spans="1:59" s="39" customFormat="1" ht="15.75" customHeight="1">
      <c r="A186" s="78"/>
      <c r="B186" s="79"/>
      <c r="C186" s="79"/>
      <c r="D186" s="79"/>
      <c r="E186" s="79"/>
      <c r="G186" s="79"/>
      <c r="H186" s="79"/>
      <c r="I186" s="79"/>
      <c r="J186" s="78"/>
      <c r="K186" s="79"/>
      <c r="L186" s="79"/>
      <c r="M186" s="79"/>
      <c r="N186" s="79"/>
      <c r="P186" s="79"/>
      <c r="Q186" s="79"/>
      <c r="R186" s="79"/>
      <c r="S186" s="78" t="s">
        <v>169</v>
      </c>
      <c r="T186" s="79"/>
      <c r="U186" s="79"/>
      <c r="V186" s="79"/>
      <c r="W186" s="79"/>
      <c r="Y186" s="79"/>
      <c r="Z186" s="79"/>
      <c r="AA186" s="79"/>
      <c r="AB186" s="78"/>
      <c r="AC186" s="79"/>
      <c r="AD186" s="79"/>
      <c r="AE186" s="79"/>
      <c r="AF186" s="79"/>
      <c r="AH186" s="79"/>
      <c r="AI186" s="79"/>
      <c r="AJ186" s="81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  <c r="AW186" s="79"/>
      <c r="AY186" s="73"/>
      <c r="AZ186" s="73"/>
      <c r="BA186" s="73"/>
      <c r="BB186" s="73"/>
      <c r="BC186" s="73"/>
      <c r="BD186" s="73"/>
      <c r="BE186" s="73"/>
      <c r="BF186" s="73"/>
      <c r="BG186" s="73"/>
    </row>
    <row r="187" spans="1:59" s="39" customFormat="1" ht="15.75" customHeight="1">
      <c r="A187" s="78"/>
      <c r="B187" s="79"/>
      <c r="C187" s="79"/>
      <c r="D187" s="79"/>
      <c r="E187" s="79"/>
      <c r="G187" s="79"/>
      <c r="H187" s="79"/>
      <c r="I187" s="79"/>
      <c r="J187" s="78"/>
      <c r="K187" s="79"/>
      <c r="L187" s="79"/>
      <c r="M187" s="79"/>
      <c r="N187" s="79"/>
      <c r="P187" s="79"/>
      <c r="Q187" s="79"/>
      <c r="R187" s="79"/>
      <c r="S187" s="80" t="s">
        <v>170</v>
      </c>
      <c r="T187" s="79"/>
      <c r="U187" s="79"/>
      <c r="V187" s="79"/>
      <c r="W187" s="79"/>
      <c r="Y187" s="79"/>
      <c r="Z187" s="79"/>
      <c r="AA187" s="79"/>
      <c r="AB187" s="78"/>
      <c r="AC187" s="79"/>
      <c r="AD187" s="79"/>
      <c r="AE187" s="79"/>
      <c r="AF187" s="79"/>
      <c r="AH187" s="79"/>
      <c r="AI187" s="79"/>
      <c r="AJ187" s="81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  <c r="AV187" s="79"/>
      <c r="AW187" s="79"/>
      <c r="AY187" s="73"/>
      <c r="AZ187" s="73"/>
      <c r="BA187" s="73"/>
      <c r="BB187" s="73"/>
      <c r="BC187" s="73"/>
      <c r="BD187" s="73"/>
      <c r="BE187" s="73"/>
      <c r="BF187" s="73"/>
      <c r="BG187" s="73"/>
    </row>
    <row r="188" spans="1:59" s="39" customFormat="1" ht="30" customHeight="1">
      <c r="A188" s="78"/>
      <c r="B188" s="79"/>
      <c r="C188" s="79"/>
      <c r="D188" s="79"/>
      <c r="E188" s="79"/>
      <c r="G188" s="79"/>
      <c r="H188" s="79"/>
      <c r="I188" s="79"/>
      <c r="J188" s="78"/>
      <c r="K188" s="79"/>
      <c r="L188" s="79"/>
      <c r="M188" s="79"/>
      <c r="N188" s="79"/>
      <c r="P188" s="79"/>
      <c r="Q188" s="79"/>
      <c r="R188" s="79"/>
      <c r="S188" s="133" t="s">
        <v>282</v>
      </c>
      <c r="T188" s="134"/>
      <c r="U188" s="134"/>
      <c r="V188" s="134"/>
      <c r="W188" s="134"/>
      <c r="X188" s="134"/>
      <c r="Y188" s="134"/>
      <c r="Z188" s="134"/>
      <c r="AA188" s="134"/>
      <c r="AB188" s="78"/>
      <c r="AC188" s="79"/>
      <c r="AD188" s="79"/>
      <c r="AE188" s="79"/>
      <c r="AF188" s="79"/>
      <c r="AH188" s="79"/>
      <c r="AI188" s="79"/>
      <c r="AJ188" s="81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  <c r="AV188" s="79"/>
      <c r="AW188" s="79"/>
      <c r="AY188" s="73"/>
      <c r="AZ188" s="73"/>
      <c r="BA188" s="73"/>
      <c r="BB188" s="73"/>
      <c r="BC188" s="73"/>
      <c r="BD188" s="73"/>
      <c r="BE188" s="73"/>
      <c r="BF188" s="73"/>
      <c r="BG188" s="73"/>
    </row>
    <row r="189" spans="1:59" s="39" customFormat="1">
      <c r="A189" s="78"/>
      <c r="B189" s="79"/>
      <c r="C189" s="79"/>
      <c r="D189" s="79"/>
      <c r="E189" s="79"/>
      <c r="G189" s="79"/>
      <c r="H189" s="79"/>
      <c r="I189" s="79"/>
      <c r="J189" s="78"/>
      <c r="K189" s="79"/>
      <c r="L189" s="79"/>
      <c r="M189" s="79"/>
      <c r="N189" s="79"/>
      <c r="P189" s="79"/>
      <c r="Q189" s="79"/>
      <c r="R189" s="79"/>
      <c r="S189" s="129" t="s">
        <v>283</v>
      </c>
      <c r="T189" s="130"/>
      <c r="U189" s="130"/>
      <c r="V189" s="130"/>
      <c r="W189" s="130"/>
      <c r="X189" s="130"/>
      <c r="Y189" s="130"/>
      <c r="Z189" s="130"/>
      <c r="AA189" s="131"/>
      <c r="AB189" s="78"/>
      <c r="AC189" s="79"/>
      <c r="AD189" s="79"/>
      <c r="AE189" s="79"/>
      <c r="AF189" s="79"/>
      <c r="AH189" s="79"/>
      <c r="AI189" s="79"/>
      <c r="AJ189" s="81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Y189" s="73"/>
      <c r="AZ189" s="73"/>
      <c r="BA189" s="73"/>
      <c r="BB189" s="73"/>
      <c r="BC189" s="73"/>
      <c r="BD189" s="73"/>
      <c r="BE189" s="73"/>
      <c r="BF189" s="73"/>
      <c r="BG189" s="73"/>
    </row>
    <row r="190" spans="1:59" s="39" customFormat="1">
      <c r="A190" s="84"/>
      <c r="B190" s="85"/>
      <c r="C190" s="85"/>
      <c r="D190" s="85"/>
      <c r="E190" s="85"/>
      <c r="F190" s="86"/>
      <c r="G190" s="85"/>
      <c r="H190" s="85"/>
      <c r="I190" s="85"/>
      <c r="J190" s="84"/>
      <c r="K190" s="85"/>
      <c r="L190" s="85"/>
      <c r="M190" s="85"/>
      <c r="N190" s="85"/>
      <c r="O190" s="86"/>
      <c r="P190" s="85"/>
      <c r="Q190" s="85"/>
      <c r="R190" s="85"/>
      <c r="S190" s="129" t="s">
        <v>284</v>
      </c>
      <c r="T190" s="130"/>
      <c r="U190" s="130"/>
      <c r="V190" s="130"/>
      <c r="W190" s="130"/>
      <c r="X190" s="130"/>
      <c r="Y190" s="130"/>
      <c r="Z190" s="130"/>
      <c r="AA190" s="131"/>
      <c r="AB190" s="84"/>
      <c r="AC190" s="85"/>
      <c r="AD190" s="85"/>
      <c r="AE190" s="85"/>
      <c r="AF190" s="85"/>
      <c r="AG190" s="86"/>
      <c r="AH190" s="85"/>
      <c r="AI190" s="85"/>
      <c r="AJ190" s="87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Y190" s="73"/>
      <c r="AZ190" s="73"/>
      <c r="BA190" s="73"/>
      <c r="BB190" s="73"/>
      <c r="BC190" s="73"/>
      <c r="BD190" s="73"/>
      <c r="BE190" s="73"/>
      <c r="BF190" s="73"/>
      <c r="BG190" s="73"/>
    </row>
    <row r="191" spans="1:59" s="74" customFormat="1" ht="15.75" customHeight="1">
      <c r="A191" s="88"/>
      <c r="B191" s="89"/>
      <c r="C191" s="89"/>
      <c r="D191" s="89" t="s">
        <v>171</v>
      </c>
      <c r="E191" s="89"/>
      <c r="F191" s="90"/>
      <c r="G191" s="89"/>
      <c r="H191" s="89"/>
      <c r="I191" s="91"/>
      <c r="J191" s="88"/>
      <c r="K191" s="89"/>
      <c r="L191" s="89"/>
      <c r="M191" s="89"/>
      <c r="N191" s="89" t="s">
        <v>172</v>
      </c>
      <c r="O191" s="90"/>
      <c r="P191" s="89"/>
      <c r="Q191" s="89"/>
      <c r="R191" s="91"/>
      <c r="S191" s="92"/>
      <c r="T191" s="93"/>
      <c r="U191" s="93"/>
      <c r="V191" s="93"/>
      <c r="W191" s="93" t="s">
        <v>173</v>
      </c>
      <c r="X191" s="94"/>
      <c r="Y191" s="93"/>
      <c r="Z191" s="93"/>
      <c r="AA191" s="95"/>
      <c r="AB191" s="88"/>
      <c r="AC191" s="89"/>
      <c r="AD191" s="89"/>
      <c r="AE191" s="89"/>
      <c r="AF191" s="89" t="s">
        <v>174</v>
      </c>
      <c r="AG191" s="90"/>
      <c r="AH191" s="89"/>
      <c r="AI191" s="89"/>
      <c r="AJ191" s="91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Y191" s="73"/>
      <c r="AZ191" s="73"/>
      <c r="BA191" s="73"/>
      <c r="BB191" s="73"/>
      <c r="BC191" s="73"/>
      <c r="BD191" s="73"/>
      <c r="BE191" s="73"/>
      <c r="BF191" s="73"/>
      <c r="BG191" s="73"/>
    </row>
    <row r="192" spans="1:59" s="74" customFormat="1" ht="27" customHeight="1">
      <c r="A192" s="133" t="s">
        <v>285</v>
      </c>
      <c r="B192" s="134"/>
      <c r="C192" s="134"/>
      <c r="D192" s="134"/>
      <c r="E192" s="134"/>
      <c r="F192" s="134"/>
      <c r="G192" s="134"/>
      <c r="H192" s="134"/>
      <c r="I192" s="135"/>
      <c r="J192" s="133" t="s">
        <v>286</v>
      </c>
      <c r="K192" s="134"/>
      <c r="L192" s="134"/>
      <c r="M192" s="134"/>
      <c r="N192" s="134"/>
      <c r="O192" s="134"/>
      <c r="P192" s="134"/>
      <c r="Q192" s="134"/>
      <c r="R192" s="135"/>
      <c r="S192" s="133" t="s">
        <v>287</v>
      </c>
      <c r="T192" s="134"/>
      <c r="U192" s="134"/>
      <c r="V192" s="134"/>
      <c r="W192" s="134"/>
      <c r="X192" s="134"/>
      <c r="Y192" s="134"/>
      <c r="Z192" s="134"/>
      <c r="AA192" s="135"/>
      <c r="AB192" s="133" t="s">
        <v>288</v>
      </c>
      <c r="AC192" s="134"/>
      <c r="AD192" s="134"/>
      <c r="AE192" s="134"/>
      <c r="AF192" s="134"/>
      <c r="AG192" s="134"/>
      <c r="AH192" s="134"/>
      <c r="AI192" s="134"/>
      <c r="AJ192" s="135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Y192" s="73"/>
      <c r="AZ192" s="73"/>
      <c r="BA192" s="73"/>
      <c r="BB192" s="73"/>
      <c r="BC192" s="73"/>
      <c r="BD192" s="73"/>
      <c r="BE192" s="73"/>
      <c r="BF192" s="73"/>
      <c r="BG192" s="73"/>
    </row>
    <row r="193" spans="1:60" s="39" customFormat="1" ht="30" customHeight="1">
      <c r="A193" s="129" t="s">
        <v>289</v>
      </c>
      <c r="B193" s="130"/>
      <c r="C193" s="130"/>
      <c r="D193" s="130"/>
      <c r="E193" s="130"/>
      <c r="F193" s="130"/>
      <c r="G193" s="130"/>
      <c r="H193" s="130"/>
      <c r="I193" s="131"/>
      <c r="J193" s="129" t="s">
        <v>290</v>
      </c>
      <c r="K193" s="130"/>
      <c r="L193" s="130"/>
      <c r="M193" s="130"/>
      <c r="N193" s="130"/>
      <c r="O193" s="130"/>
      <c r="P193" s="130"/>
      <c r="Q193" s="130"/>
      <c r="R193" s="131"/>
      <c r="S193" s="129" t="s">
        <v>289</v>
      </c>
      <c r="T193" s="130"/>
      <c r="U193" s="130"/>
      <c r="V193" s="130"/>
      <c r="W193" s="130"/>
      <c r="X193" s="130"/>
      <c r="Y193" s="130"/>
      <c r="Z193" s="130"/>
      <c r="AA193" s="131"/>
      <c r="AB193" s="129" t="s">
        <v>291</v>
      </c>
      <c r="AC193" s="130"/>
      <c r="AD193" s="130"/>
      <c r="AE193" s="130"/>
      <c r="AF193" s="130"/>
      <c r="AG193" s="130"/>
      <c r="AH193" s="130"/>
      <c r="AI193" s="130"/>
      <c r="AJ193" s="131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  <c r="AV193" s="79"/>
      <c r="AW193" s="79"/>
      <c r="AY193" s="73"/>
      <c r="AZ193" s="73"/>
      <c r="BA193" s="73"/>
      <c r="BB193" s="73"/>
      <c r="BC193" s="73"/>
      <c r="BD193" s="73"/>
      <c r="BE193" s="73"/>
      <c r="BF193" s="73"/>
      <c r="BG193" s="73"/>
    </row>
    <row r="194" spans="1:60" s="39" customFormat="1" ht="34.5" customHeight="1">
      <c r="A194" s="78"/>
      <c r="B194" s="79"/>
      <c r="C194" s="79"/>
      <c r="D194" s="79"/>
      <c r="E194" s="79"/>
      <c r="G194" s="79"/>
      <c r="H194" s="79"/>
      <c r="I194" s="81"/>
      <c r="J194" s="129" t="s">
        <v>292</v>
      </c>
      <c r="K194" s="130"/>
      <c r="L194" s="130"/>
      <c r="M194" s="130"/>
      <c r="N194" s="130"/>
      <c r="O194" s="130"/>
      <c r="P194" s="130"/>
      <c r="Q194" s="130"/>
      <c r="R194" s="131"/>
      <c r="S194" s="78"/>
      <c r="T194" s="79"/>
      <c r="U194" s="79"/>
      <c r="V194" s="79"/>
      <c r="W194" s="79"/>
      <c r="Y194" s="79"/>
      <c r="Z194" s="79"/>
      <c r="AA194" s="81"/>
      <c r="AB194" s="129" t="s">
        <v>293</v>
      </c>
      <c r="AC194" s="130"/>
      <c r="AD194" s="130"/>
      <c r="AE194" s="130"/>
      <c r="AF194" s="130"/>
      <c r="AG194" s="130"/>
      <c r="AH194" s="130"/>
      <c r="AI194" s="130"/>
      <c r="AJ194" s="131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  <c r="AV194" s="79"/>
      <c r="AW194" s="79"/>
      <c r="AY194" s="73"/>
      <c r="AZ194" s="73"/>
      <c r="BA194" s="73"/>
      <c r="BB194" s="73"/>
      <c r="BC194" s="73"/>
      <c r="BD194" s="73"/>
      <c r="BE194" s="73"/>
      <c r="BF194" s="73"/>
      <c r="BG194" s="73"/>
    </row>
    <row r="195" spans="1:60" s="39" customFormat="1" ht="28.5" customHeight="1">
      <c r="A195" s="133" t="s">
        <v>294</v>
      </c>
      <c r="B195" s="134"/>
      <c r="C195" s="134"/>
      <c r="D195" s="134"/>
      <c r="E195" s="134"/>
      <c r="F195" s="134"/>
      <c r="G195" s="134"/>
      <c r="H195" s="134"/>
      <c r="I195" s="135"/>
      <c r="J195" s="133" t="s">
        <v>295</v>
      </c>
      <c r="K195" s="134"/>
      <c r="L195" s="134"/>
      <c r="M195" s="134"/>
      <c r="N195" s="134"/>
      <c r="O195" s="134"/>
      <c r="P195" s="134"/>
      <c r="Q195" s="134"/>
      <c r="R195" s="135"/>
      <c r="S195" s="133" t="s">
        <v>296</v>
      </c>
      <c r="T195" s="134"/>
      <c r="U195" s="134"/>
      <c r="V195" s="134"/>
      <c r="W195" s="134"/>
      <c r="X195" s="134"/>
      <c r="Y195" s="134"/>
      <c r="Z195" s="134"/>
      <c r="AA195" s="135"/>
      <c r="AB195" s="133" t="s">
        <v>297</v>
      </c>
      <c r="AC195" s="134"/>
      <c r="AD195" s="134"/>
      <c r="AE195" s="134"/>
      <c r="AF195" s="134"/>
      <c r="AG195" s="134"/>
      <c r="AH195" s="134"/>
      <c r="AI195" s="134"/>
      <c r="AJ195" s="135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  <c r="AV195" s="79"/>
      <c r="AW195" s="79"/>
      <c r="AY195" s="73"/>
      <c r="AZ195" s="73"/>
      <c r="BA195" s="73"/>
      <c r="BB195" s="73"/>
      <c r="BC195" s="73"/>
      <c r="BD195" s="73"/>
      <c r="BE195" s="73"/>
      <c r="BF195" s="73"/>
      <c r="BG195" s="73"/>
    </row>
    <row r="196" spans="1:60" s="39" customFormat="1" ht="31.5" customHeight="1">
      <c r="A196" s="129" t="s">
        <v>298</v>
      </c>
      <c r="B196" s="130"/>
      <c r="C196" s="130"/>
      <c r="D196" s="130"/>
      <c r="E196" s="130"/>
      <c r="F196" s="130"/>
      <c r="G196" s="130"/>
      <c r="H196" s="130"/>
      <c r="I196" s="131"/>
      <c r="J196" s="129" t="s">
        <v>299</v>
      </c>
      <c r="K196" s="130"/>
      <c r="L196" s="130"/>
      <c r="M196" s="130"/>
      <c r="N196" s="130"/>
      <c r="O196" s="130"/>
      <c r="P196" s="130"/>
      <c r="Q196" s="130"/>
      <c r="R196" s="131"/>
      <c r="S196" s="129" t="s">
        <v>300</v>
      </c>
      <c r="T196" s="130"/>
      <c r="U196" s="130"/>
      <c r="V196" s="130"/>
      <c r="W196" s="130"/>
      <c r="X196" s="130"/>
      <c r="Y196" s="130"/>
      <c r="Z196" s="130"/>
      <c r="AA196" s="131"/>
      <c r="AB196" s="129" t="s">
        <v>301</v>
      </c>
      <c r="AC196" s="130"/>
      <c r="AD196" s="130"/>
      <c r="AE196" s="130"/>
      <c r="AF196" s="130"/>
      <c r="AG196" s="130"/>
      <c r="AH196" s="130"/>
      <c r="AI196" s="130"/>
      <c r="AJ196" s="131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  <c r="AV196" s="79"/>
      <c r="AW196" s="79"/>
      <c r="AY196" s="73"/>
      <c r="AZ196" s="73"/>
      <c r="BA196" s="73"/>
      <c r="BB196" s="73"/>
      <c r="BC196" s="73"/>
      <c r="BD196" s="73"/>
      <c r="BE196" s="73"/>
      <c r="BF196" s="73"/>
      <c r="BG196" s="73"/>
    </row>
    <row r="197" spans="1:60" s="39" customFormat="1" ht="15.75" customHeight="1">
      <c r="A197" s="129" t="s">
        <v>302</v>
      </c>
      <c r="B197" s="130"/>
      <c r="C197" s="130"/>
      <c r="D197" s="130"/>
      <c r="E197" s="130"/>
      <c r="F197" s="130"/>
      <c r="G197" s="130"/>
      <c r="H197" s="130"/>
      <c r="I197" s="131"/>
      <c r="J197" s="129" t="s">
        <v>303</v>
      </c>
      <c r="K197" s="130"/>
      <c r="L197" s="130"/>
      <c r="M197" s="130"/>
      <c r="N197" s="130"/>
      <c r="O197" s="130"/>
      <c r="P197" s="130"/>
      <c r="Q197" s="130"/>
      <c r="R197" s="131"/>
      <c r="S197" s="129" t="s">
        <v>304</v>
      </c>
      <c r="T197" s="130"/>
      <c r="U197" s="130"/>
      <c r="V197" s="130"/>
      <c r="W197" s="130"/>
      <c r="X197" s="130"/>
      <c r="Y197" s="130"/>
      <c r="Z197" s="130"/>
      <c r="AA197" s="131"/>
      <c r="AB197" s="129" t="s">
        <v>305</v>
      </c>
      <c r="AC197" s="130"/>
      <c r="AD197" s="130"/>
      <c r="AE197" s="130"/>
      <c r="AF197" s="130"/>
      <c r="AG197" s="130"/>
      <c r="AH197" s="130"/>
      <c r="AI197" s="130"/>
      <c r="AJ197" s="131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  <c r="AV197" s="79"/>
      <c r="AW197" s="79"/>
      <c r="AY197" s="73"/>
      <c r="AZ197" s="73"/>
      <c r="BA197" s="73"/>
      <c r="BB197" s="73"/>
      <c r="BC197" s="73"/>
      <c r="BD197" s="73"/>
      <c r="BE197" s="73"/>
      <c r="BF197" s="73"/>
      <c r="BG197" s="73"/>
    </row>
    <row r="198" spans="1:60" s="39" customFormat="1" ht="32.25" customHeight="1">
      <c r="A198" s="133" t="s">
        <v>306</v>
      </c>
      <c r="B198" s="134"/>
      <c r="C198" s="134"/>
      <c r="D198" s="134"/>
      <c r="E198" s="134"/>
      <c r="F198" s="134"/>
      <c r="G198" s="134"/>
      <c r="H198" s="134"/>
      <c r="I198" s="135"/>
      <c r="J198" s="129"/>
      <c r="K198" s="130"/>
      <c r="L198" s="130"/>
      <c r="M198" s="130"/>
      <c r="N198" s="130"/>
      <c r="O198" s="130"/>
      <c r="P198" s="130"/>
      <c r="Q198" s="130"/>
      <c r="R198" s="131"/>
      <c r="S198" s="133" t="s">
        <v>307</v>
      </c>
      <c r="T198" s="134"/>
      <c r="U198" s="134"/>
      <c r="V198" s="134"/>
      <c r="W198" s="134"/>
      <c r="X198" s="134"/>
      <c r="Y198" s="134"/>
      <c r="Z198" s="134"/>
      <c r="AA198" s="135"/>
      <c r="AB198" s="129"/>
      <c r="AC198" s="130"/>
      <c r="AD198" s="130"/>
      <c r="AE198" s="130"/>
      <c r="AF198" s="130"/>
      <c r="AG198" s="130"/>
      <c r="AH198" s="130"/>
      <c r="AI198" s="130"/>
      <c r="AJ198" s="131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  <c r="AV198" s="79"/>
      <c r="AW198" s="79"/>
      <c r="AY198" s="73"/>
      <c r="AZ198" s="73"/>
      <c r="BA198" s="73"/>
      <c r="BB198" s="73"/>
      <c r="BC198" s="73"/>
      <c r="BD198" s="73"/>
      <c r="BE198" s="73"/>
      <c r="BF198" s="73"/>
      <c r="BG198" s="73"/>
    </row>
    <row r="199" spans="1:60" s="39" customFormat="1">
      <c r="A199" s="129" t="s">
        <v>308</v>
      </c>
      <c r="B199" s="130"/>
      <c r="C199" s="130"/>
      <c r="D199" s="130"/>
      <c r="E199" s="130"/>
      <c r="F199" s="130"/>
      <c r="G199" s="130"/>
      <c r="H199" s="130"/>
      <c r="I199" s="131"/>
      <c r="J199" s="78"/>
      <c r="K199" s="79"/>
      <c r="L199" s="79"/>
      <c r="M199" s="79"/>
      <c r="N199" s="79"/>
      <c r="P199" s="79"/>
      <c r="Q199" s="79"/>
      <c r="R199" s="81"/>
      <c r="S199" s="129" t="s">
        <v>309</v>
      </c>
      <c r="T199" s="130"/>
      <c r="U199" s="130"/>
      <c r="V199" s="130"/>
      <c r="W199" s="130"/>
      <c r="X199" s="130"/>
      <c r="Y199" s="130"/>
      <c r="Z199" s="130"/>
      <c r="AA199" s="131"/>
      <c r="AB199" s="129"/>
      <c r="AC199" s="130"/>
      <c r="AD199" s="130"/>
      <c r="AE199" s="130"/>
      <c r="AF199" s="130"/>
      <c r="AG199" s="130"/>
      <c r="AH199" s="130"/>
      <c r="AI199" s="130"/>
      <c r="AJ199" s="131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  <c r="AV199" s="79"/>
      <c r="AW199" s="79"/>
      <c r="AY199" s="73"/>
      <c r="AZ199" s="73"/>
      <c r="BA199" s="73"/>
      <c r="BB199" s="73"/>
      <c r="BC199" s="73"/>
      <c r="BD199" s="73"/>
      <c r="BE199" s="73"/>
      <c r="BF199" s="73"/>
      <c r="BG199" s="73"/>
    </row>
    <row r="200" spans="1:60" s="39" customFormat="1">
      <c r="A200" s="129" t="s">
        <v>310</v>
      </c>
      <c r="B200" s="130"/>
      <c r="C200" s="130"/>
      <c r="D200" s="130"/>
      <c r="E200" s="130"/>
      <c r="F200" s="130"/>
      <c r="G200" s="130"/>
      <c r="H200" s="130"/>
      <c r="I200" s="131"/>
      <c r="J200" s="78"/>
      <c r="K200" s="79"/>
      <c r="L200" s="79"/>
      <c r="M200" s="79"/>
      <c r="N200" s="79"/>
      <c r="P200" s="79"/>
      <c r="Q200" s="79"/>
      <c r="R200" s="81"/>
      <c r="S200" s="129" t="s">
        <v>311</v>
      </c>
      <c r="T200" s="130"/>
      <c r="U200" s="130"/>
      <c r="V200" s="130"/>
      <c r="W200" s="130"/>
      <c r="X200" s="130"/>
      <c r="Y200" s="130"/>
      <c r="Z200" s="130"/>
      <c r="AA200" s="131"/>
      <c r="AB200" s="78"/>
      <c r="AC200" s="79"/>
      <c r="AD200" s="79"/>
      <c r="AE200" s="79"/>
      <c r="AF200" s="79"/>
      <c r="AH200" s="79"/>
      <c r="AI200" s="79"/>
      <c r="AJ200" s="81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  <c r="AV200" s="79"/>
      <c r="AW200" s="79"/>
      <c r="AY200" s="73"/>
      <c r="AZ200" s="73"/>
      <c r="BA200" s="73"/>
      <c r="BB200" s="73"/>
      <c r="BC200" s="73"/>
      <c r="BD200" s="73"/>
      <c r="BE200" s="73"/>
      <c r="BF200" s="73"/>
      <c r="BG200" s="73"/>
    </row>
    <row r="201" spans="1:60" s="39" customFormat="1" ht="15.75" customHeight="1">
      <c r="A201" s="129"/>
      <c r="B201" s="130"/>
      <c r="C201" s="130"/>
      <c r="D201" s="130"/>
      <c r="E201" s="130"/>
      <c r="F201" s="130"/>
      <c r="G201" s="130"/>
      <c r="H201" s="130"/>
      <c r="I201" s="131"/>
      <c r="J201" s="78"/>
      <c r="K201" s="79"/>
      <c r="L201" s="79"/>
      <c r="M201" s="79"/>
      <c r="N201" s="79"/>
      <c r="P201" s="79"/>
      <c r="Q201" s="79"/>
      <c r="R201" s="81"/>
      <c r="S201" s="129"/>
      <c r="T201" s="130"/>
      <c r="U201" s="130"/>
      <c r="V201" s="130"/>
      <c r="W201" s="130"/>
      <c r="X201" s="130"/>
      <c r="Y201" s="130"/>
      <c r="Z201" s="130"/>
      <c r="AA201" s="131"/>
      <c r="AB201" s="78"/>
      <c r="AC201" s="79"/>
      <c r="AD201" s="79"/>
      <c r="AE201" s="79"/>
      <c r="AF201" s="79"/>
      <c r="AH201" s="79"/>
      <c r="AI201" s="79"/>
      <c r="AJ201" s="81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  <c r="AV201" s="79"/>
      <c r="AW201" s="79"/>
      <c r="AY201" s="73"/>
      <c r="AZ201" s="73"/>
      <c r="BA201" s="73"/>
      <c r="BB201" s="73"/>
      <c r="BC201" s="73"/>
      <c r="BD201" s="73"/>
      <c r="BE201" s="73"/>
      <c r="BF201" s="73"/>
      <c r="BG201" s="73"/>
    </row>
    <row r="202" spans="1:60" s="39" customFormat="1" ht="15.75" customHeight="1">
      <c r="A202" s="78"/>
      <c r="B202" s="79"/>
      <c r="C202" s="79"/>
      <c r="D202" s="79"/>
      <c r="E202" s="79"/>
      <c r="G202" s="79"/>
      <c r="H202" s="79"/>
      <c r="I202" s="81"/>
      <c r="J202" s="78"/>
      <c r="K202" s="79"/>
      <c r="L202" s="79"/>
      <c r="M202" s="79"/>
      <c r="N202" s="79"/>
      <c r="P202" s="79"/>
      <c r="Q202" s="79"/>
      <c r="R202" s="81"/>
      <c r="S202" s="78"/>
      <c r="T202" s="79"/>
      <c r="U202" s="79"/>
      <c r="V202" s="79"/>
      <c r="W202" s="79"/>
      <c r="Y202" s="79"/>
      <c r="Z202" s="79"/>
      <c r="AA202" s="81"/>
      <c r="AB202" s="78"/>
      <c r="AC202" s="79"/>
      <c r="AD202" s="79"/>
      <c r="AE202" s="79"/>
      <c r="AF202" s="79"/>
      <c r="AH202" s="79"/>
      <c r="AI202" s="79"/>
      <c r="AJ202" s="81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  <c r="AV202" s="79"/>
      <c r="AW202" s="79"/>
      <c r="AY202" s="73"/>
      <c r="AZ202" s="73"/>
      <c r="BA202" s="73"/>
      <c r="BB202" s="73"/>
      <c r="BC202" s="73"/>
      <c r="BD202" s="73"/>
      <c r="BE202" s="73"/>
      <c r="BF202" s="73"/>
      <c r="BG202" s="73"/>
    </row>
    <row r="203" spans="1:60" s="39" customFormat="1" ht="15.75" customHeight="1">
      <c r="A203" s="84"/>
      <c r="B203" s="85"/>
      <c r="C203" s="85"/>
      <c r="D203" s="85"/>
      <c r="E203" s="85"/>
      <c r="F203" s="86"/>
      <c r="G203" s="85"/>
      <c r="H203" s="85"/>
      <c r="I203" s="87"/>
      <c r="J203" s="84"/>
      <c r="K203" s="85"/>
      <c r="L203" s="85"/>
      <c r="M203" s="85"/>
      <c r="N203" s="85"/>
      <c r="O203" s="86"/>
      <c r="P203" s="85"/>
      <c r="Q203" s="85"/>
      <c r="R203" s="87"/>
      <c r="S203" s="84"/>
      <c r="T203" s="85"/>
      <c r="U203" s="85"/>
      <c r="V203" s="85"/>
      <c r="W203" s="85"/>
      <c r="X203" s="86"/>
      <c r="Y203" s="85"/>
      <c r="Z203" s="85"/>
      <c r="AA203" s="87"/>
      <c r="AB203" s="84"/>
      <c r="AC203" s="85"/>
      <c r="AD203" s="85"/>
      <c r="AE203" s="85"/>
      <c r="AF203" s="85"/>
      <c r="AG203" s="86"/>
      <c r="AH203" s="85"/>
      <c r="AI203" s="85"/>
      <c r="AJ203" s="87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  <c r="AV203" s="79"/>
      <c r="AW203" s="79"/>
      <c r="AY203" s="73"/>
      <c r="AZ203" s="73"/>
      <c r="BA203" s="73"/>
      <c r="BB203" s="73"/>
      <c r="BC203" s="73"/>
      <c r="BD203" s="73"/>
      <c r="BE203" s="73"/>
      <c r="BF203" s="73"/>
      <c r="BG203" s="73"/>
    </row>
    <row r="204" spans="1:60" s="15" customFormat="1" ht="11.25" customHeight="1">
      <c r="A204" s="62"/>
      <c r="B204" s="62"/>
      <c r="C204" s="37"/>
      <c r="D204" s="37"/>
      <c r="E204" s="37"/>
      <c r="G204" s="37"/>
      <c r="H204" s="37"/>
      <c r="I204" s="37"/>
      <c r="J204" s="37"/>
      <c r="K204" s="37"/>
      <c r="L204" s="37"/>
      <c r="M204" s="37"/>
      <c r="N204" s="42"/>
      <c r="O204" s="42"/>
      <c r="P204" s="42"/>
      <c r="Q204" s="42"/>
      <c r="R204" s="42"/>
      <c r="S204" s="42"/>
      <c r="T204" s="62"/>
      <c r="U204" s="62"/>
      <c r="V204" s="42"/>
      <c r="W204" s="42"/>
      <c r="X204" s="42"/>
      <c r="Y204" s="42"/>
      <c r="Z204" s="62"/>
      <c r="AA204" s="62"/>
      <c r="AB204" s="42"/>
      <c r="AC204" s="42"/>
      <c r="AD204" s="42"/>
      <c r="AE204" s="42"/>
      <c r="AF204" s="42"/>
      <c r="AG204" s="42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</row>
    <row r="205" spans="1:60" s="15" customFormat="1" ht="17.25" customHeight="1">
      <c r="A205" s="62"/>
      <c r="B205" s="62"/>
      <c r="D205" s="37"/>
      <c r="F205" s="96" t="s">
        <v>175</v>
      </c>
      <c r="G205" s="37"/>
      <c r="H205" s="37"/>
      <c r="I205" s="37"/>
      <c r="J205" s="37"/>
      <c r="K205" s="37"/>
      <c r="L205" s="37"/>
      <c r="M205" s="37"/>
      <c r="N205" s="42"/>
      <c r="O205" s="42"/>
      <c r="P205" s="42"/>
      <c r="Q205" s="42"/>
      <c r="R205" s="42"/>
      <c r="S205" s="42"/>
      <c r="T205" s="62"/>
      <c r="U205" s="62"/>
      <c r="V205" s="42"/>
      <c r="W205" s="42"/>
      <c r="X205" s="42"/>
      <c r="Y205" s="42"/>
      <c r="Z205" s="62"/>
      <c r="AA205" s="62"/>
      <c r="AB205" s="42"/>
      <c r="AC205" s="42"/>
      <c r="AD205" s="42"/>
      <c r="AE205" s="42"/>
      <c r="AF205" s="42"/>
      <c r="AG205" s="42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</row>
    <row r="206" spans="1:60" s="15" customFormat="1" ht="12.75" customHeight="1">
      <c r="A206" s="62"/>
      <c r="B206" s="62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42"/>
      <c r="O206" s="42"/>
      <c r="P206" s="42"/>
      <c r="Q206" s="42"/>
      <c r="R206" s="42"/>
      <c r="S206" s="42"/>
      <c r="T206" s="62"/>
      <c r="U206" s="62"/>
      <c r="V206" s="42"/>
      <c r="W206" s="42"/>
      <c r="X206" s="42"/>
      <c r="Y206" s="42"/>
      <c r="Z206" s="62"/>
      <c r="AA206" s="62"/>
      <c r="AB206" s="42"/>
      <c r="AC206" s="42"/>
      <c r="AD206" s="42"/>
      <c r="AE206" s="42"/>
      <c r="AF206" s="42"/>
      <c r="AG206" s="42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</row>
    <row r="207" spans="1:60" s="15" customFormat="1" ht="17.25" customHeight="1">
      <c r="A207" s="62"/>
      <c r="B207" s="62"/>
      <c r="C207" s="37"/>
      <c r="D207" s="37"/>
      <c r="E207" s="37"/>
      <c r="F207" s="96" t="s">
        <v>312</v>
      </c>
      <c r="G207" s="37"/>
      <c r="H207" s="37"/>
      <c r="I207" s="37"/>
      <c r="J207" s="37"/>
      <c r="K207" s="37"/>
      <c r="L207" s="37"/>
      <c r="M207" s="37"/>
      <c r="N207" s="42"/>
      <c r="O207" s="42"/>
      <c r="P207" s="42"/>
      <c r="Q207" s="42"/>
      <c r="R207" s="42"/>
      <c r="S207" s="42"/>
      <c r="T207" s="62"/>
      <c r="U207" s="62"/>
      <c r="V207" s="42"/>
      <c r="W207" s="42"/>
      <c r="X207" s="42"/>
      <c r="Y207" s="42"/>
      <c r="Z207" s="62"/>
      <c r="AA207" s="62"/>
      <c r="AB207" s="42"/>
      <c r="AC207" s="42"/>
      <c r="AD207" s="42"/>
      <c r="AE207" s="42"/>
      <c r="AF207" s="42"/>
      <c r="AG207" s="42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</row>
    <row r="208" spans="1:60" s="15" customFormat="1" ht="17.25" customHeight="1">
      <c r="A208" s="62"/>
      <c r="B208" s="62"/>
      <c r="C208" s="37"/>
      <c r="D208" s="37"/>
      <c r="E208" s="37"/>
      <c r="F208" s="96"/>
      <c r="G208" s="37"/>
      <c r="H208" s="37"/>
      <c r="I208" s="37"/>
      <c r="J208" s="37"/>
      <c r="K208" s="37"/>
      <c r="L208" s="37"/>
      <c r="M208" s="37"/>
      <c r="N208" s="42"/>
      <c r="O208" s="42"/>
      <c r="P208" s="42"/>
      <c r="Q208" s="42"/>
      <c r="R208" s="42"/>
      <c r="S208" s="42"/>
      <c r="T208" s="62"/>
      <c r="U208" s="62"/>
      <c r="V208" s="42"/>
      <c r="W208" s="42"/>
      <c r="X208" s="42"/>
      <c r="Y208" s="42"/>
      <c r="Z208" s="62"/>
      <c r="AA208" s="62"/>
      <c r="AB208" s="42"/>
      <c r="AC208" s="42"/>
      <c r="AD208" s="42"/>
      <c r="AE208" s="42"/>
      <c r="AF208" s="42"/>
      <c r="AG208" s="42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</row>
    <row r="209" spans="1:60" s="15" customFormat="1" ht="17.25" customHeight="1">
      <c r="A209" s="62"/>
      <c r="B209" s="62"/>
      <c r="C209" s="37"/>
      <c r="D209" s="37"/>
      <c r="E209" s="37"/>
      <c r="F209" s="96" t="s">
        <v>313</v>
      </c>
      <c r="G209" s="37"/>
      <c r="H209" s="37"/>
      <c r="I209" s="37"/>
      <c r="J209" s="37"/>
      <c r="K209" s="37"/>
      <c r="L209" s="37"/>
      <c r="M209" s="37"/>
      <c r="N209" s="42"/>
      <c r="O209" s="42"/>
      <c r="P209" s="42"/>
      <c r="Q209" s="42"/>
      <c r="R209" s="42"/>
      <c r="S209" s="42"/>
      <c r="T209" s="62"/>
      <c r="U209" s="62"/>
      <c r="V209" s="42"/>
      <c r="W209" s="42"/>
      <c r="X209" s="42"/>
      <c r="Y209" s="42"/>
      <c r="Z209" s="62"/>
      <c r="AA209" s="62"/>
      <c r="AB209" s="42"/>
      <c r="AC209" s="42"/>
      <c r="AD209" s="42"/>
      <c r="AE209" s="42"/>
      <c r="AF209" s="42"/>
      <c r="AG209" s="42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</row>
    <row r="210" spans="1:60" s="15" customFormat="1" ht="17.25" customHeight="1">
      <c r="A210" s="62"/>
      <c r="B210" s="62"/>
      <c r="C210" s="37"/>
      <c r="D210" s="37"/>
      <c r="E210" s="37"/>
      <c r="F210" s="96"/>
      <c r="G210" s="37"/>
      <c r="H210" s="37"/>
      <c r="I210" s="37"/>
      <c r="J210" s="37"/>
      <c r="K210" s="37"/>
      <c r="L210" s="37"/>
      <c r="M210" s="37"/>
      <c r="N210" s="42"/>
      <c r="O210" s="42"/>
      <c r="P210" s="42"/>
      <c r="Q210" s="42"/>
      <c r="R210" s="42"/>
      <c r="S210" s="42"/>
      <c r="T210" s="62"/>
      <c r="U210" s="62"/>
      <c r="V210" s="42"/>
      <c r="W210" s="42"/>
      <c r="X210" s="42"/>
      <c r="Y210" s="42"/>
      <c r="Z210" s="62"/>
      <c r="AA210" s="62"/>
      <c r="AB210" s="42"/>
      <c r="AC210" s="42"/>
      <c r="AD210" s="42"/>
      <c r="AE210" s="42"/>
      <c r="AF210" s="42"/>
      <c r="AG210" s="42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</row>
    <row r="211" spans="1:60" s="15" customFormat="1" ht="17.25" customHeight="1">
      <c r="A211" s="62"/>
      <c r="B211" s="62"/>
      <c r="C211" s="37"/>
      <c r="D211" s="37"/>
      <c r="E211" s="37"/>
      <c r="F211" s="96" t="s">
        <v>314</v>
      </c>
      <c r="G211" s="37"/>
      <c r="H211" s="37"/>
      <c r="I211" s="37"/>
      <c r="J211" s="37"/>
      <c r="K211" s="37"/>
      <c r="L211" s="37"/>
      <c r="M211" s="37"/>
      <c r="N211" s="42"/>
      <c r="O211" s="42"/>
      <c r="P211" s="42"/>
      <c r="Q211" s="42"/>
      <c r="R211" s="42"/>
      <c r="S211" s="42"/>
      <c r="T211" s="62"/>
      <c r="U211" s="62"/>
      <c r="V211" s="42"/>
      <c r="W211" s="42"/>
      <c r="X211" s="42"/>
      <c r="Y211" s="42"/>
      <c r="Z211" s="62"/>
      <c r="AA211" s="62"/>
      <c r="AB211" s="42"/>
      <c r="AC211" s="42"/>
      <c r="AD211" s="42"/>
      <c r="AE211" s="42"/>
      <c r="AF211" s="42"/>
      <c r="AG211" s="42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</row>
    <row r="212" spans="1:60" s="15" customFormat="1" ht="17.25" customHeight="1">
      <c r="A212" s="62"/>
      <c r="B212" s="62"/>
      <c r="C212" s="37"/>
      <c r="D212" s="37"/>
      <c r="E212" s="37"/>
      <c r="F212" s="96"/>
      <c r="G212" s="37"/>
      <c r="H212" s="37"/>
      <c r="I212" s="37"/>
      <c r="J212" s="37"/>
      <c r="K212" s="37"/>
      <c r="L212" s="37"/>
      <c r="M212" s="37"/>
      <c r="N212" s="42"/>
      <c r="O212" s="42"/>
      <c r="P212" s="42"/>
      <c r="Q212" s="42"/>
      <c r="R212" s="42"/>
      <c r="S212" s="42"/>
      <c r="T212" s="62"/>
      <c r="U212" s="62"/>
      <c r="V212" s="42"/>
      <c r="W212" s="42"/>
      <c r="X212" s="42"/>
      <c r="Y212" s="42"/>
      <c r="Z212" s="62"/>
      <c r="AA212" s="62"/>
      <c r="AB212" s="42"/>
      <c r="AC212" s="42"/>
      <c r="AD212" s="42"/>
      <c r="AE212" s="42"/>
      <c r="AF212" s="42"/>
      <c r="AG212" s="42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</row>
    <row r="213" spans="1:60" s="15" customFormat="1" ht="17.25" customHeight="1">
      <c r="A213" s="62"/>
      <c r="B213" s="62"/>
      <c r="C213" s="37"/>
      <c r="D213" s="37"/>
      <c r="E213" s="37"/>
      <c r="F213" s="96" t="s">
        <v>315</v>
      </c>
      <c r="G213" s="37"/>
      <c r="H213" s="37"/>
      <c r="I213" s="37"/>
      <c r="J213" s="37"/>
      <c r="K213" s="37"/>
      <c r="L213" s="37"/>
      <c r="M213" s="37"/>
      <c r="N213" s="42"/>
      <c r="O213" s="42"/>
      <c r="P213" s="42"/>
      <c r="Q213" s="42"/>
      <c r="R213" s="42"/>
      <c r="S213" s="42"/>
      <c r="T213" s="62"/>
      <c r="U213" s="62"/>
      <c r="V213" s="42"/>
      <c r="W213" s="42"/>
      <c r="X213" s="42"/>
      <c r="Y213" s="42"/>
      <c r="Z213" s="62"/>
      <c r="AA213" s="62"/>
      <c r="AB213" s="42"/>
      <c r="AC213" s="42"/>
      <c r="AD213" s="42"/>
      <c r="AE213" s="42"/>
      <c r="AF213" s="42"/>
      <c r="AG213" s="42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</row>
    <row r="214" spans="1:60" s="15" customFormat="1" ht="17.25" customHeight="1">
      <c r="A214" s="62"/>
      <c r="B214" s="62"/>
      <c r="C214" s="37"/>
      <c r="D214" s="37"/>
      <c r="E214" s="37"/>
      <c r="F214" s="96"/>
      <c r="G214" s="37"/>
      <c r="H214" s="37"/>
      <c r="I214" s="37"/>
      <c r="J214" s="37"/>
      <c r="K214" s="37"/>
      <c r="L214" s="37"/>
      <c r="M214" s="37"/>
      <c r="N214" s="42"/>
      <c r="O214" s="42"/>
      <c r="P214" s="42"/>
      <c r="Q214" s="42"/>
      <c r="R214" s="42"/>
      <c r="S214" s="42"/>
      <c r="T214" s="62"/>
      <c r="U214" s="62"/>
      <c r="V214" s="42"/>
      <c r="W214" s="42"/>
      <c r="X214" s="42"/>
      <c r="Y214" s="42"/>
      <c r="Z214" s="62"/>
      <c r="AA214" s="62"/>
      <c r="AB214" s="42"/>
      <c r="AC214" s="42"/>
      <c r="AD214" s="42"/>
      <c r="AE214" s="42"/>
      <c r="AF214" s="42"/>
      <c r="AG214" s="42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</row>
    <row r="215" spans="1:60" s="38" customFormat="1" ht="15.75" hidden="1" customHeight="1">
      <c r="B215" s="38" t="s">
        <v>125</v>
      </c>
      <c r="AY215" s="14"/>
      <c r="AZ215" s="14"/>
      <c r="BA215" s="14"/>
      <c r="BB215" s="14"/>
      <c r="BC215" s="14"/>
      <c r="BD215" s="14"/>
      <c r="BE215" s="14"/>
      <c r="BF215" s="14"/>
      <c r="BG215" s="14"/>
    </row>
    <row r="216" spans="1:60" s="38" customFormat="1" ht="15.75" hidden="1" customHeight="1">
      <c r="A216" s="40" t="s">
        <v>126</v>
      </c>
      <c r="B216" s="79" t="s">
        <v>127</v>
      </c>
      <c r="AY216" s="14"/>
      <c r="AZ216" s="14"/>
      <c r="BA216" s="14"/>
      <c r="BB216" s="14"/>
      <c r="BC216" s="14"/>
      <c r="BD216" s="14"/>
      <c r="BE216" s="14"/>
      <c r="BF216" s="14"/>
      <c r="BG216" s="14"/>
    </row>
    <row r="217" spans="1:60" s="38" customFormat="1" ht="18.75" hidden="1" customHeight="1">
      <c r="A217" s="40" t="s">
        <v>128</v>
      </c>
      <c r="B217" s="79" t="s">
        <v>129</v>
      </c>
      <c r="AY217" s="14"/>
      <c r="AZ217" s="14"/>
      <c r="BA217" s="14"/>
      <c r="BB217" s="14"/>
      <c r="BC217" s="14"/>
      <c r="BD217" s="14"/>
      <c r="BE217" s="14"/>
      <c r="BF217" s="14"/>
      <c r="BG217" s="14"/>
    </row>
    <row r="218" spans="1:60" s="38" customFormat="1" ht="16.5" hidden="1" customHeight="1">
      <c r="A218" s="40" t="s">
        <v>130</v>
      </c>
      <c r="B218" s="79" t="s">
        <v>131</v>
      </c>
      <c r="AY218" s="14"/>
      <c r="AZ218" s="14"/>
      <c r="BA218" s="14"/>
      <c r="BB218" s="14"/>
      <c r="BC218" s="14"/>
      <c r="BD218" s="14"/>
      <c r="BE218" s="14"/>
      <c r="BF218" s="14"/>
      <c r="BG218" s="14"/>
    </row>
    <row r="219" spans="1:60" s="38" customFormat="1" ht="15.75" hidden="1" customHeight="1">
      <c r="A219" s="40" t="s">
        <v>132</v>
      </c>
      <c r="B219" s="79" t="s">
        <v>133</v>
      </c>
      <c r="AY219" s="14"/>
      <c r="AZ219" s="14"/>
      <c r="BA219" s="14"/>
      <c r="BB219" s="14"/>
      <c r="BC219" s="14"/>
      <c r="BD219" s="14"/>
      <c r="BE219" s="14"/>
      <c r="BF219" s="14"/>
      <c r="BG219" s="14"/>
    </row>
    <row r="220" spans="1:60" s="38" customFormat="1" ht="15.75" hidden="1" customHeight="1">
      <c r="A220" s="40" t="s">
        <v>134</v>
      </c>
      <c r="B220" s="79" t="s">
        <v>135</v>
      </c>
      <c r="AY220" s="14"/>
      <c r="AZ220" s="14"/>
      <c r="BA220" s="14"/>
      <c r="BB220" s="14"/>
      <c r="BC220" s="14"/>
      <c r="BD220" s="14"/>
      <c r="BE220" s="14"/>
      <c r="BF220" s="14"/>
      <c r="BG220" s="14"/>
    </row>
    <row r="221" spans="1:60" s="38" customFormat="1" ht="18" hidden="1" customHeight="1">
      <c r="A221" s="40" t="s">
        <v>136</v>
      </c>
      <c r="B221" s="73" t="s">
        <v>137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Y221" s="14"/>
      <c r="AZ221" s="14"/>
      <c r="BA221" s="14"/>
      <c r="BB221" s="14"/>
      <c r="BC221" s="14"/>
      <c r="BD221" s="14"/>
      <c r="BE221" s="14"/>
      <c r="BF221" s="14"/>
      <c r="BG221" s="14"/>
    </row>
    <row r="222" spans="1:60" hidden="1">
      <c r="A222" s="40" t="s">
        <v>138</v>
      </c>
      <c r="B222" s="79" t="s">
        <v>139</v>
      </c>
      <c r="BH222" s="36"/>
    </row>
    <row r="223" spans="1:60" s="15" customFormat="1" hidden="1">
      <c r="A223" s="40" t="s">
        <v>140</v>
      </c>
      <c r="B223" s="79" t="s">
        <v>176</v>
      </c>
      <c r="AY223" s="14"/>
      <c r="AZ223" s="14"/>
      <c r="BA223" s="14"/>
      <c r="BB223" s="14"/>
      <c r="BC223" s="14"/>
      <c r="BD223" s="14"/>
      <c r="BE223" s="14"/>
      <c r="BF223" s="14"/>
      <c r="BG223" s="14"/>
    </row>
    <row r="224" spans="1:60" s="38" customFormat="1" ht="15.75" hidden="1" customHeight="1">
      <c r="A224" s="40" t="s">
        <v>142</v>
      </c>
      <c r="B224" s="79" t="s">
        <v>177</v>
      </c>
      <c r="AY224" s="14"/>
      <c r="AZ224" s="14"/>
      <c r="BA224" s="14"/>
      <c r="BB224" s="14"/>
      <c r="BC224" s="14"/>
      <c r="BD224" s="14"/>
      <c r="BE224" s="14"/>
      <c r="BF224" s="14"/>
      <c r="BG224" s="14"/>
    </row>
    <row r="225" spans="1:60" s="38" customFormat="1" ht="15.75" hidden="1" customHeight="1">
      <c r="A225" s="40"/>
      <c r="B225" s="79" t="s">
        <v>178</v>
      </c>
      <c r="AY225" s="14"/>
      <c r="AZ225" s="14"/>
      <c r="BA225" s="14"/>
      <c r="BB225" s="14"/>
      <c r="BC225" s="14"/>
      <c r="BD225" s="14"/>
      <c r="BE225" s="14"/>
      <c r="BF225" s="14"/>
      <c r="BG225" s="14"/>
    </row>
    <row r="226" spans="1:60" s="38" customFormat="1" ht="15.75" hidden="1" customHeight="1">
      <c r="A226" s="40"/>
      <c r="B226" s="79" t="s">
        <v>179</v>
      </c>
      <c r="AY226" s="14"/>
      <c r="AZ226" s="14"/>
      <c r="BA226" s="14"/>
      <c r="BB226" s="14"/>
      <c r="BC226" s="14"/>
      <c r="BD226" s="14"/>
      <c r="BE226" s="14"/>
      <c r="BF226" s="14"/>
      <c r="BG226" s="14"/>
    </row>
    <row r="227" spans="1:60" s="38" customFormat="1" ht="15.75" hidden="1" customHeight="1">
      <c r="A227" s="40" t="s">
        <v>180</v>
      </c>
      <c r="B227" s="79" t="s">
        <v>181</v>
      </c>
      <c r="AY227" s="14"/>
      <c r="AZ227" s="14"/>
      <c r="BA227" s="14"/>
      <c r="BB227" s="14"/>
      <c r="BC227" s="14"/>
      <c r="BD227" s="14"/>
      <c r="BE227" s="14"/>
      <c r="BF227" s="14"/>
      <c r="BG227" s="14"/>
    </row>
    <row r="228" spans="1:60" s="38" customFormat="1" ht="15.75" hidden="1" customHeight="1">
      <c r="A228" s="40"/>
      <c r="B228" s="79" t="s">
        <v>182</v>
      </c>
      <c r="AY228" s="14"/>
      <c r="AZ228" s="14"/>
      <c r="BA228" s="14"/>
      <c r="BB228" s="14"/>
      <c r="BC228" s="14"/>
      <c r="BD228" s="14"/>
      <c r="BE228" s="14"/>
      <c r="BF228" s="14"/>
      <c r="BG228" s="14"/>
    </row>
    <row r="229" spans="1:60" s="38" customFormat="1" ht="15.75" hidden="1" customHeight="1">
      <c r="A229" s="40" t="s">
        <v>183</v>
      </c>
      <c r="B229" s="79" t="s">
        <v>141</v>
      </c>
      <c r="AY229" s="14"/>
      <c r="AZ229" s="14"/>
      <c r="BA229" s="14"/>
      <c r="BB229" s="14"/>
      <c r="BC229" s="14"/>
      <c r="BD229" s="14"/>
      <c r="BE229" s="14"/>
      <c r="BF229" s="14"/>
      <c r="BG229" s="14"/>
    </row>
    <row r="230" spans="1:60" s="38" customFormat="1" ht="15.75" hidden="1" customHeight="1">
      <c r="A230" s="40" t="s">
        <v>147</v>
      </c>
      <c r="B230" s="79" t="s">
        <v>143</v>
      </c>
      <c r="AY230" s="14"/>
      <c r="AZ230" s="14"/>
      <c r="BA230" s="14"/>
      <c r="BB230" s="14"/>
      <c r="BC230" s="14"/>
      <c r="BD230" s="14"/>
      <c r="BE230" s="14"/>
      <c r="BF230" s="14"/>
      <c r="BG230" s="14"/>
    </row>
    <row r="231" spans="1:60" s="38" customFormat="1" ht="15.75" hidden="1" customHeight="1">
      <c r="A231" s="40" t="s">
        <v>184</v>
      </c>
      <c r="B231" s="79" t="s">
        <v>144</v>
      </c>
      <c r="AY231" s="14"/>
      <c r="AZ231" s="14"/>
      <c r="BA231" s="14"/>
      <c r="BB231" s="14"/>
      <c r="BC231" s="14"/>
      <c r="BD231" s="14"/>
      <c r="BE231" s="14"/>
      <c r="BF231" s="14"/>
      <c r="BG231" s="14"/>
    </row>
    <row r="232" spans="1:60" s="38" customFormat="1" ht="15.75" hidden="1" customHeight="1">
      <c r="A232" s="40"/>
      <c r="B232" s="79" t="s">
        <v>145</v>
      </c>
      <c r="AY232" s="14"/>
      <c r="AZ232" s="14"/>
      <c r="BA232" s="14"/>
      <c r="BB232" s="14"/>
      <c r="BC232" s="14"/>
      <c r="BD232" s="14"/>
      <c r="BE232" s="14"/>
      <c r="BF232" s="14"/>
      <c r="BG232" s="14"/>
    </row>
    <row r="233" spans="1:60" s="98" customFormat="1" hidden="1">
      <c r="A233" s="97" t="s">
        <v>185</v>
      </c>
      <c r="B233" s="79" t="s">
        <v>146</v>
      </c>
      <c r="AY233" s="99"/>
      <c r="AZ233" s="99"/>
      <c r="BA233" s="99"/>
      <c r="BB233" s="99"/>
      <c r="BC233" s="99"/>
      <c r="BD233" s="99"/>
      <c r="BE233" s="99"/>
      <c r="BF233" s="99"/>
      <c r="BG233" s="99"/>
    </row>
    <row r="234" spans="1:60" s="98" customFormat="1" hidden="1">
      <c r="A234" s="97" t="s">
        <v>186</v>
      </c>
      <c r="B234" s="79" t="s">
        <v>148</v>
      </c>
      <c r="AY234" s="99"/>
      <c r="AZ234" s="99"/>
      <c r="BA234" s="99"/>
      <c r="BB234" s="99"/>
      <c r="BC234" s="99"/>
      <c r="BD234" s="99"/>
      <c r="BE234" s="99"/>
      <c r="BF234" s="99"/>
      <c r="BG234" s="99"/>
    </row>
    <row r="235" spans="1:60" s="98" customFormat="1" hidden="1">
      <c r="A235" s="97"/>
      <c r="B235" s="79" t="s">
        <v>149</v>
      </c>
      <c r="AY235" s="99"/>
      <c r="AZ235" s="99"/>
      <c r="BA235" s="99"/>
      <c r="BB235" s="99"/>
      <c r="BC235" s="99"/>
      <c r="BD235" s="99"/>
      <c r="BE235" s="99"/>
      <c r="BF235" s="99"/>
      <c r="BG235" s="99"/>
    </row>
    <row r="236" spans="1:60" s="98" customFormat="1" hidden="1">
      <c r="A236" s="97" t="s">
        <v>187</v>
      </c>
      <c r="B236" s="79" t="s">
        <v>150</v>
      </c>
      <c r="AY236" s="99"/>
      <c r="AZ236" s="99"/>
      <c r="BA236" s="99"/>
      <c r="BB236" s="99"/>
      <c r="BC236" s="99"/>
      <c r="BD236" s="99"/>
      <c r="BE236" s="99"/>
      <c r="BF236" s="99"/>
      <c r="BG236" s="99"/>
    </row>
    <row r="237" spans="1:60" s="98" customFormat="1" hidden="1">
      <c r="A237" s="79"/>
      <c r="AY237" s="99"/>
      <c r="AZ237" s="99"/>
      <c r="BA237" s="99"/>
      <c r="BB237" s="99"/>
      <c r="BC237" s="99"/>
      <c r="BD237" s="99"/>
      <c r="BE237" s="99"/>
      <c r="BF237" s="99"/>
      <c r="BG237" s="99"/>
      <c r="BH237" s="99"/>
    </row>
    <row r="238" spans="1:60" s="100" customFormat="1" ht="15.75" hidden="1">
      <c r="B238" s="100" t="s">
        <v>151</v>
      </c>
      <c r="V238" s="100" t="s">
        <v>152</v>
      </c>
      <c r="AY238" s="9"/>
      <c r="AZ238" s="9"/>
      <c r="BA238" s="9"/>
      <c r="BB238" s="9"/>
      <c r="BC238" s="9"/>
      <c r="BD238" s="9"/>
      <c r="BE238" s="9"/>
      <c r="BF238" s="9"/>
      <c r="BG238" s="9"/>
      <c r="BH238" s="9"/>
    </row>
    <row r="239" spans="1:60" s="101" customFormat="1" ht="12.75" hidden="1" customHeight="1"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</row>
    <row r="240" spans="1:60" s="100" customFormat="1" ht="15.75" hidden="1">
      <c r="B240" s="100" t="s">
        <v>153</v>
      </c>
      <c r="V240" s="100" t="s">
        <v>188</v>
      </c>
      <c r="AY240" s="9"/>
      <c r="AZ240" s="9"/>
      <c r="BA240" s="9"/>
      <c r="BB240" s="9"/>
      <c r="BC240" s="9"/>
      <c r="BD240" s="9"/>
      <c r="BE240" s="9"/>
      <c r="BF240" s="9"/>
      <c r="BG240" s="9"/>
      <c r="BH240" s="9"/>
    </row>
    <row r="241" spans="1:60" s="15" customFormat="1" ht="14.25" hidden="1" customHeight="1">
      <c r="A241" s="62"/>
      <c r="B241" s="62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42"/>
      <c r="O241" s="42"/>
      <c r="P241" s="42"/>
      <c r="Q241" s="42"/>
      <c r="R241" s="42"/>
      <c r="S241" s="42"/>
      <c r="T241" s="62"/>
      <c r="U241" s="62"/>
      <c r="V241" s="42"/>
      <c r="W241" s="42"/>
      <c r="X241" s="42"/>
      <c r="Y241" s="42"/>
      <c r="Z241" s="62"/>
      <c r="AA241" s="62"/>
      <c r="AB241" s="42"/>
      <c r="AC241" s="42"/>
      <c r="AD241" s="42"/>
      <c r="AE241" s="42"/>
      <c r="AF241" s="42"/>
      <c r="AG241" s="42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</row>
    <row r="242" spans="1:60" ht="17.25" hidden="1" customHeight="1">
      <c r="B242" s="36" t="s">
        <v>189</v>
      </c>
    </row>
    <row r="243" spans="1:60" s="15" customFormat="1" ht="21.75" hidden="1" customHeight="1">
      <c r="A243" s="62"/>
      <c r="B243" s="62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42"/>
      <c r="O243" s="42"/>
      <c r="P243" s="42"/>
      <c r="Q243" s="42"/>
      <c r="R243" s="42"/>
      <c r="S243" s="42"/>
      <c r="T243" s="62"/>
      <c r="U243" s="62"/>
      <c r="V243" s="42"/>
      <c r="W243" s="42"/>
      <c r="X243" s="42"/>
      <c r="Y243" s="42"/>
      <c r="Z243" s="62"/>
      <c r="AA243" s="62"/>
      <c r="AB243" s="42"/>
      <c r="AC243" s="42"/>
      <c r="AD243" s="42"/>
      <c r="AE243" s="42"/>
      <c r="AF243" s="42"/>
      <c r="AG243" s="42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</row>
    <row r="244" spans="1:60" s="15" customFormat="1" ht="21.75" customHeight="1">
      <c r="A244" s="62"/>
      <c r="B244" s="62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42"/>
      <c r="O244" s="42"/>
      <c r="P244" s="42"/>
      <c r="Q244" s="42"/>
      <c r="R244" s="42"/>
      <c r="S244" s="42"/>
      <c r="T244" s="62"/>
      <c r="U244" s="62"/>
      <c r="V244" s="42"/>
      <c r="W244" s="42"/>
      <c r="X244" s="42"/>
      <c r="Y244" s="42"/>
      <c r="Z244" s="62"/>
      <c r="AA244" s="62"/>
      <c r="AB244" s="42"/>
      <c r="AC244" s="42"/>
      <c r="AD244" s="42"/>
      <c r="AE244" s="42"/>
      <c r="AF244" s="42"/>
      <c r="AG244" s="42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</row>
    <row r="245" spans="1:60" s="15" customFormat="1" ht="21.75" customHeight="1">
      <c r="A245" s="62"/>
      <c r="B245" s="62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42"/>
      <c r="O245" s="42"/>
      <c r="P245" s="42"/>
      <c r="Q245" s="42"/>
      <c r="R245" s="42"/>
      <c r="S245" s="42"/>
      <c r="T245" s="62"/>
      <c r="U245" s="62"/>
      <c r="V245" s="42"/>
      <c r="W245" s="42"/>
      <c r="X245" s="42"/>
      <c r="Y245" s="42"/>
      <c r="Z245" s="62"/>
      <c r="AA245" s="62"/>
      <c r="AB245" s="42"/>
      <c r="AC245" s="42"/>
      <c r="AD245" s="42"/>
      <c r="AE245" s="42"/>
      <c r="AF245" s="42"/>
      <c r="AG245" s="42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</row>
    <row r="246" spans="1:60" s="15" customFormat="1" ht="21.75" customHeight="1">
      <c r="A246" s="62"/>
      <c r="B246" s="62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42"/>
      <c r="O246" s="42"/>
      <c r="P246" s="42"/>
      <c r="Q246" s="42"/>
      <c r="R246" s="42"/>
      <c r="S246" s="42"/>
      <c r="T246" s="62"/>
      <c r="U246" s="62"/>
      <c r="V246" s="42"/>
      <c r="W246" s="42"/>
      <c r="X246" s="42"/>
      <c r="Y246" s="42"/>
      <c r="Z246" s="62"/>
      <c r="AA246" s="62"/>
      <c r="AB246" s="42"/>
      <c r="AC246" s="42"/>
      <c r="AD246" s="42"/>
      <c r="AE246" s="42"/>
      <c r="AF246" s="42"/>
      <c r="AG246" s="42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</row>
    <row r="247" spans="1:60" s="15" customFormat="1" ht="21.75" customHeight="1">
      <c r="A247" s="62"/>
      <c r="B247" s="62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42"/>
      <c r="O247" s="42"/>
      <c r="P247" s="42"/>
      <c r="Q247" s="42"/>
      <c r="R247" s="42"/>
      <c r="S247" s="42"/>
      <c r="T247" s="62"/>
      <c r="U247" s="62"/>
      <c r="V247" s="42"/>
      <c r="W247" s="42"/>
      <c r="X247" s="42"/>
      <c r="Y247" s="42"/>
      <c r="Z247" s="62"/>
      <c r="AA247" s="62"/>
      <c r="AB247" s="42"/>
      <c r="AC247" s="42"/>
      <c r="AD247" s="42"/>
      <c r="AE247" s="42"/>
      <c r="AF247" s="42"/>
      <c r="AG247" s="42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</row>
    <row r="248" spans="1:60" s="15" customFormat="1" ht="21.75" customHeight="1">
      <c r="A248" s="62"/>
      <c r="B248" s="62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42"/>
      <c r="O248" s="42"/>
      <c r="P248" s="42"/>
      <c r="Q248" s="42"/>
      <c r="R248" s="42"/>
      <c r="S248" s="42"/>
      <c r="T248" s="62"/>
      <c r="U248" s="62"/>
      <c r="V248" s="42"/>
      <c r="W248" s="42"/>
      <c r="X248" s="42"/>
      <c r="Y248" s="42"/>
      <c r="Z248" s="62"/>
      <c r="AA248" s="62"/>
      <c r="AB248" s="42"/>
      <c r="AC248" s="42"/>
      <c r="AD248" s="42"/>
      <c r="AE248" s="42"/>
      <c r="AF248" s="42"/>
      <c r="AG248" s="42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</row>
    <row r="249" spans="1:60" s="15" customFormat="1" ht="21.75" customHeight="1">
      <c r="A249" s="62"/>
      <c r="B249" s="62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42"/>
      <c r="O249" s="42"/>
      <c r="P249" s="42"/>
      <c r="Q249" s="42"/>
      <c r="R249" s="42"/>
      <c r="S249" s="42"/>
      <c r="T249" s="62"/>
      <c r="U249" s="62"/>
      <c r="V249" s="42"/>
      <c r="W249" s="42"/>
      <c r="X249" s="42"/>
      <c r="Y249" s="42"/>
      <c r="Z249" s="62"/>
      <c r="AA249" s="62"/>
      <c r="AB249" s="42"/>
      <c r="AC249" s="42"/>
      <c r="AD249" s="42"/>
      <c r="AE249" s="42"/>
      <c r="AF249" s="42"/>
      <c r="AG249" s="42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</row>
    <row r="250" spans="1:60" s="15" customFormat="1" ht="21.75" customHeight="1">
      <c r="A250" s="62"/>
      <c r="B250" s="62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42"/>
      <c r="O250" s="42"/>
      <c r="P250" s="42"/>
      <c r="Q250" s="42"/>
      <c r="R250" s="42"/>
      <c r="S250" s="42"/>
      <c r="T250" s="62"/>
      <c r="U250" s="62"/>
      <c r="V250" s="42"/>
      <c r="W250" s="42"/>
      <c r="X250" s="42"/>
      <c r="Y250" s="42"/>
      <c r="Z250" s="62"/>
      <c r="AA250" s="62"/>
      <c r="AB250" s="42"/>
      <c r="AC250" s="42"/>
      <c r="AD250" s="42"/>
      <c r="AE250" s="42"/>
      <c r="AF250" s="42"/>
      <c r="AG250" s="42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</row>
    <row r="251" spans="1:60" s="15" customFormat="1" ht="21.75" customHeight="1">
      <c r="A251" s="62"/>
      <c r="B251" s="62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42"/>
      <c r="O251" s="42"/>
      <c r="P251" s="42"/>
      <c r="Q251" s="42"/>
      <c r="R251" s="42"/>
      <c r="S251" s="42"/>
      <c r="T251" s="62"/>
      <c r="U251" s="62"/>
      <c r="V251" s="42"/>
      <c r="W251" s="42"/>
      <c r="X251" s="42"/>
      <c r="Y251" s="42"/>
      <c r="Z251" s="62"/>
      <c r="AA251" s="62"/>
      <c r="AB251" s="42"/>
      <c r="AC251" s="42"/>
      <c r="AD251" s="42"/>
      <c r="AE251" s="42"/>
      <c r="AF251" s="42"/>
      <c r="AG251" s="42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</row>
    <row r="252" spans="1:60" s="15" customFormat="1" ht="21.75" customHeight="1">
      <c r="A252" s="62"/>
      <c r="B252" s="62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42"/>
      <c r="O252" s="42"/>
      <c r="P252" s="42"/>
      <c r="Q252" s="42"/>
      <c r="R252" s="42"/>
      <c r="S252" s="42"/>
      <c r="T252" s="62"/>
      <c r="U252" s="62"/>
      <c r="V252" s="42"/>
      <c r="W252" s="42"/>
      <c r="X252" s="42"/>
      <c r="Y252" s="42"/>
      <c r="Z252" s="62"/>
      <c r="AA252" s="62"/>
      <c r="AB252" s="42"/>
      <c r="AC252" s="42"/>
      <c r="AD252" s="42"/>
      <c r="AE252" s="42"/>
      <c r="AF252" s="42"/>
      <c r="AG252" s="42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</row>
    <row r="253" spans="1:60" s="15" customFormat="1" ht="21.75" customHeight="1">
      <c r="A253" s="62"/>
      <c r="B253" s="62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42"/>
      <c r="O253" s="42"/>
      <c r="P253" s="42"/>
      <c r="Q253" s="42"/>
      <c r="R253" s="42"/>
      <c r="S253" s="42"/>
      <c r="T253" s="62"/>
      <c r="U253" s="62"/>
      <c r="V253" s="42"/>
      <c r="W253" s="42"/>
      <c r="X253" s="42"/>
      <c r="Y253" s="42"/>
      <c r="Z253" s="62"/>
      <c r="AA253" s="62"/>
      <c r="AB253" s="42"/>
      <c r="AC253" s="42"/>
      <c r="AD253" s="42"/>
      <c r="AE253" s="42"/>
      <c r="AF253" s="42"/>
      <c r="AG253" s="42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</row>
    <row r="254" spans="1:60" s="15" customFormat="1" ht="21.75" customHeight="1">
      <c r="A254" s="62"/>
      <c r="B254" s="62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42"/>
      <c r="O254" s="42"/>
      <c r="P254" s="42"/>
      <c r="Q254" s="42"/>
      <c r="R254" s="42"/>
      <c r="S254" s="42"/>
      <c r="T254" s="62"/>
      <c r="U254" s="62"/>
      <c r="V254" s="42"/>
      <c r="W254" s="42"/>
      <c r="X254" s="42"/>
      <c r="Y254" s="42"/>
      <c r="Z254" s="62"/>
      <c r="AA254" s="62"/>
      <c r="AB254" s="42"/>
      <c r="AC254" s="42"/>
      <c r="AD254" s="42"/>
      <c r="AE254" s="42"/>
      <c r="AF254" s="42"/>
      <c r="AG254" s="42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</row>
    <row r="255" spans="1:60" s="15" customFormat="1" ht="21.75" customHeight="1">
      <c r="A255" s="62"/>
      <c r="B255" s="62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42"/>
      <c r="O255" s="42"/>
      <c r="P255" s="42"/>
      <c r="Q255" s="42"/>
      <c r="R255" s="42"/>
      <c r="S255" s="42"/>
      <c r="T255" s="62"/>
      <c r="U255" s="62"/>
      <c r="V255" s="42"/>
      <c r="W255" s="42"/>
      <c r="X255" s="42"/>
      <c r="Y255" s="42"/>
      <c r="Z255" s="62"/>
      <c r="AA255" s="62"/>
      <c r="AB255" s="42"/>
      <c r="AC255" s="42"/>
      <c r="AD255" s="42"/>
      <c r="AE255" s="42"/>
      <c r="AF255" s="42"/>
      <c r="AG255" s="42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</row>
    <row r="256" spans="1:60" s="15" customFormat="1" ht="21.75" customHeight="1">
      <c r="A256" s="62"/>
      <c r="B256" s="62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42"/>
      <c r="O256" s="42"/>
      <c r="P256" s="42"/>
      <c r="Q256" s="42"/>
      <c r="R256" s="42"/>
      <c r="S256" s="42"/>
      <c r="T256" s="62"/>
      <c r="U256" s="62"/>
      <c r="V256" s="42"/>
      <c r="W256" s="42"/>
      <c r="X256" s="42"/>
      <c r="Y256" s="42"/>
      <c r="Z256" s="62"/>
      <c r="AA256" s="62"/>
      <c r="AB256" s="42"/>
      <c r="AC256" s="42"/>
      <c r="AD256" s="42"/>
      <c r="AE256" s="42"/>
      <c r="AF256" s="42"/>
      <c r="AG256" s="42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</row>
    <row r="257" spans="1:60" s="15" customFormat="1" ht="21.75" customHeight="1">
      <c r="A257" s="62"/>
      <c r="B257" s="62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42"/>
      <c r="O257" s="42"/>
      <c r="P257" s="42"/>
      <c r="Q257" s="42"/>
      <c r="R257" s="42"/>
      <c r="S257" s="42"/>
      <c r="T257" s="62"/>
      <c r="U257" s="62"/>
      <c r="V257" s="42"/>
      <c r="W257" s="42"/>
      <c r="X257" s="42"/>
      <c r="Y257" s="42"/>
      <c r="Z257" s="62"/>
      <c r="AA257" s="62"/>
      <c r="AB257" s="42"/>
      <c r="AC257" s="42"/>
      <c r="AD257" s="42"/>
      <c r="AE257" s="42"/>
      <c r="AF257" s="42"/>
      <c r="AG257" s="42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</row>
    <row r="258" spans="1:60" s="15" customFormat="1" ht="21.75" customHeight="1">
      <c r="A258" s="62"/>
      <c r="B258" s="62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42"/>
      <c r="O258" s="42"/>
      <c r="P258" s="42"/>
      <c r="Q258" s="42"/>
      <c r="R258" s="42"/>
      <c r="S258" s="42"/>
      <c r="T258" s="62"/>
      <c r="U258" s="62"/>
      <c r="V258" s="42"/>
      <c r="W258" s="42"/>
      <c r="X258" s="42"/>
      <c r="Y258" s="42"/>
      <c r="Z258" s="62"/>
      <c r="AA258" s="62"/>
      <c r="AB258" s="42"/>
      <c r="AC258" s="42"/>
      <c r="AD258" s="42"/>
      <c r="AE258" s="42"/>
      <c r="AF258" s="42"/>
      <c r="AG258" s="42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</row>
    <row r="259" spans="1:60" s="15" customFormat="1" ht="21.75" customHeight="1">
      <c r="A259" s="62"/>
      <c r="B259" s="62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42"/>
      <c r="O259" s="42"/>
      <c r="P259" s="42"/>
      <c r="Q259" s="42"/>
      <c r="R259" s="42"/>
      <c r="S259" s="42"/>
      <c r="T259" s="62"/>
      <c r="U259" s="62"/>
      <c r="V259" s="42"/>
      <c r="W259" s="42"/>
      <c r="X259" s="42"/>
      <c r="Y259" s="42"/>
      <c r="Z259" s="62"/>
      <c r="AA259" s="62"/>
      <c r="AB259" s="42"/>
      <c r="AC259" s="42"/>
      <c r="AD259" s="42"/>
      <c r="AE259" s="42"/>
      <c r="AF259" s="42"/>
      <c r="AG259" s="42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</row>
    <row r="260" spans="1:60" s="15" customFormat="1" ht="21.75" customHeight="1">
      <c r="A260" s="62"/>
      <c r="B260" s="62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42"/>
      <c r="O260" s="42"/>
      <c r="P260" s="42"/>
      <c r="Q260" s="42"/>
      <c r="R260" s="42"/>
      <c r="S260" s="42"/>
      <c r="T260" s="62"/>
      <c r="U260" s="62"/>
      <c r="V260" s="42"/>
      <c r="W260" s="42"/>
      <c r="X260" s="42"/>
      <c r="Y260" s="42"/>
      <c r="Z260" s="62"/>
      <c r="AA260" s="62"/>
      <c r="AB260" s="42"/>
      <c r="AC260" s="42"/>
      <c r="AD260" s="42"/>
      <c r="AE260" s="42"/>
      <c r="AF260" s="42"/>
      <c r="AG260" s="42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</row>
    <row r="261" spans="1:60" s="15" customFormat="1" ht="21.75" customHeight="1">
      <c r="A261" s="62"/>
      <c r="B261" s="62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42"/>
      <c r="O261" s="42"/>
      <c r="P261" s="42"/>
      <c r="Q261" s="42"/>
      <c r="R261" s="42"/>
      <c r="S261" s="42"/>
      <c r="T261" s="62"/>
      <c r="U261" s="62"/>
      <c r="V261" s="42"/>
      <c r="W261" s="42"/>
      <c r="X261" s="42"/>
      <c r="Y261" s="42"/>
      <c r="Z261" s="62"/>
      <c r="AA261" s="62"/>
      <c r="AB261" s="42"/>
      <c r="AC261" s="42"/>
      <c r="AD261" s="42"/>
      <c r="AE261" s="42"/>
      <c r="AF261" s="42"/>
      <c r="AG261" s="42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</row>
    <row r="262" spans="1:60" s="15" customFormat="1" ht="21.75" customHeight="1">
      <c r="A262" s="62"/>
      <c r="B262" s="62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42"/>
      <c r="O262" s="42"/>
      <c r="P262" s="42"/>
      <c r="Q262" s="42"/>
      <c r="R262" s="42"/>
      <c r="S262" s="42"/>
      <c r="T262" s="62"/>
      <c r="U262" s="62"/>
      <c r="V262" s="42"/>
      <c r="W262" s="42"/>
      <c r="X262" s="42"/>
      <c r="Y262" s="42"/>
      <c r="Z262" s="62"/>
      <c r="AA262" s="62"/>
      <c r="AB262" s="42"/>
      <c r="AC262" s="42"/>
      <c r="AD262" s="42"/>
      <c r="AE262" s="42"/>
      <c r="AF262" s="42"/>
      <c r="AG262" s="42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</row>
    <row r="263" spans="1:60" s="15" customFormat="1" ht="21.75" customHeight="1">
      <c r="A263" s="62"/>
      <c r="B263" s="62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42"/>
      <c r="O263" s="42"/>
      <c r="P263" s="42"/>
      <c r="Q263" s="42"/>
      <c r="R263" s="42"/>
      <c r="S263" s="42"/>
      <c r="T263" s="62"/>
      <c r="U263" s="62"/>
      <c r="V263" s="42"/>
      <c r="W263" s="42"/>
      <c r="X263" s="42"/>
      <c r="Y263" s="42"/>
      <c r="Z263" s="62"/>
      <c r="AA263" s="62"/>
      <c r="AB263" s="42"/>
      <c r="AC263" s="42"/>
      <c r="AD263" s="42"/>
      <c r="AE263" s="42"/>
      <c r="AF263" s="42"/>
      <c r="AG263" s="42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</row>
    <row r="264" spans="1:60" s="15" customFormat="1" ht="21.75" customHeight="1">
      <c r="A264" s="62"/>
      <c r="B264" s="62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42"/>
      <c r="O264" s="42"/>
      <c r="P264" s="42"/>
      <c r="Q264" s="42"/>
      <c r="R264" s="42"/>
      <c r="S264" s="42"/>
      <c r="T264" s="62"/>
      <c r="U264" s="62"/>
      <c r="V264" s="42"/>
      <c r="W264" s="42"/>
      <c r="X264" s="42"/>
      <c r="Y264" s="42"/>
      <c r="Z264" s="62"/>
      <c r="AA264" s="62"/>
      <c r="AB264" s="42"/>
      <c r="AC264" s="42"/>
      <c r="AD264" s="42"/>
      <c r="AE264" s="42"/>
      <c r="AF264" s="42"/>
      <c r="AG264" s="42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</row>
    <row r="265" spans="1:60" s="15" customFormat="1" ht="21.75" customHeight="1">
      <c r="A265" s="62"/>
      <c r="B265" s="62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42"/>
      <c r="O265" s="42"/>
      <c r="P265" s="42"/>
      <c r="Q265" s="42"/>
      <c r="R265" s="42"/>
      <c r="S265" s="42"/>
      <c r="T265" s="62"/>
      <c r="U265" s="62"/>
      <c r="V265" s="42"/>
      <c r="W265" s="42"/>
      <c r="X265" s="42"/>
      <c r="Y265" s="42"/>
      <c r="Z265" s="62"/>
      <c r="AA265" s="62"/>
      <c r="AB265" s="42"/>
      <c r="AC265" s="42"/>
      <c r="AD265" s="42"/>
      <c r="AE265" s="42"/>
      <c r="AF265" s="42"/>
      <c r="AG265" s="42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</row>
    <row r="266" spans="1:60" s="15" customFormat="1" ht="21.75" customHeight="1">
      <c r="A266" s="62"/>
      <c r="B266" s="62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42"/>
      <c r="O266" s="42"/>
      <c r="P266" s="42"/>
      <c r="Q266" s="42"/>
      <c r="R266" s="42"/>
      <c r="S266" s="42"/>
      <c r="T266" s="62"/>
      <c r="U266" s="62"/>
      <c r="V266" s="42"/>
      <c r="W266" s="42"/>
      <c r="X266" s="42"/>
      <c r="Y266" s="42"/>
      <c r="Z266" s="62"/>
      <c r="AA266" s="62"/>
      <c r="AB266" s="42"/>
      <c r="AC266" s="42"/>
      <c r="AD266" s="42"/>
      <c r="AE266" s="42"/>
      <c r="AF266" s="42"/>
      <c r="AG266" s="42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</row>
    <row r="267" spans="1:60" s="15" customFormat="1" ht="21.75" customHeight="1">
      <c r="A267" s="62"/>
      <c r="B267" s="62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42"/>
      <c r="O267" s="42"/>
      <c r="P267" s="42"/>
      <c r="Q267" s="42"/>
      <c r="R267" s="42"/>
      <c r="S267" s="42"/>
      <c r="T267" s="62"/>
      <c r="U267" s="62"/>
      <c r="V267" s="42"/>
      <c r="W267" s="42"/>
      <c r="X267" s="42"/>
      <c r="Y267" s="42"/>
      <c r="Z267" s="62"/>
      <c r="AA267" s="62"/>
      <c r="AB267" s="42"/>
      <c r="AC267" s="42"/>
      <c r="AD267" s="42"/>
      <c r="AE267" s="42"/>
      <c r="AF267" s="42"/>
      <c r="AG267" s="42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</row>
    <row r="268" spans="1:60" s="15" customFormat="1" ht="21.75" customHeight="1">
      <c r="A268" s="62"/>
      <c r="B268" s="62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42"/>
      <c r="O268" s="42"/>
      <c r="P268" s="42"/>
      <c r="Q268" s="42"/>
      <c r="R268" s="42"/>
      <c r="S268" s="42"/>
      <c r="T268" s="62"/>
      <c r="U268" s="62"/>
      <c r="V268" s="42"/>
      <c r="W268" s="42"/>
      <c r="X268" s="42"/>
      <c r="Y268" s="42"/>
      <c r="Z268" s="62"/>
      <c r="AA268" s="62"/>
      <c r="AB268" s="42"/>
      <c r="AC268" s="42"/>
      <c r="AD268" s="42"/>
      <c r="AE268" s="42"/>
      <c r="AF268" s="42"/>
      <c r="AG268" s="42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</row>
    <row r="269" spans="1:60" s="15" customFormat="1" ht="21.75" customHeight="1">
      <c r="A269" s="62"/>
      <c r="B269" s="62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42"/>
      <c r="O269" s="42"/>
      <c r="P269" s="42"/>
      <c r="Q269" s="42"/>
      <c r="R269" s="42"/>
      <c r="S269" s="42"/>
      <c r="T269" s="62"/>
      <c r="U269" s="62"/>
      <c r="V269" s="42"/>
      <c r="W269" s="42"/>
      <c r="X269" s="42"/>
      <c r="Y269" s="42"/>
      <c r="Z269" s="62"/>
      <c r="AA269" s="62"/>
      <c r="AB269" s="42"/>
      <c r="AC269" s="42"/>
      <c r="AD269" s="42"/>
      <c r="AE269" s="42"/>
      <c r="AF269" s="42"/>
      <c r="AG269" s="42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</row>
    <row r="270" spans="1:60" s="15" customFormat="1" ht="21.75" customHeight="1">
      <c r="A270" s="62"/>
      <c r="B270" s="62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42"/>
      <c r="O270" s="42"/>
      <c r="P270" s="42"/>
      <c r="Q270" s="42"/>
      <c r="R270" s="42"/>
      <c r="S270" s="42"/>
      <c r="T270" s="62"/>
      <c r="U270" s="62"/>
      <c r="V270" s="42"/>
      <c r="W270" s="42"/>
      <c r="X270" s="42"/>
      <c r="Y270" s="42"/>
      <c r="Z270" s="62"/>
      <c r="AA270" s="62"/>
      <c r="AB270" s="42"/>
      <c r="AC270" s="42"/>
      <c r="AD270" s="42"/>
      <c r="AE270" s="42"/>
      <c r="AF270" s="42"/>
      <c r="AG270" s="42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</row>
    <row r="271" spans="1:60" s="15" customFormat="1" ht="21.75" customHeight="1">
      <c r="A271" s="62"/>
      <c r="B271" s="62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42"/>
      <c r="O271" s="42"/>
      <c r="P271" s="42"/>
      <c r="Q271" s="42"/>
      <c r="R271" s="42"/>
      <c r="S271" s="42"/>
      <c r="T271" s="62"/>
      <c r="U271" s="62"/>
      <c r="V271" s="42"/>
      <c r="W271" s="42"/>
      <c r="X271" s="42"/>
      <c r="Y271" s="42"/>
      <c r="Z271" s="62"/>
      <c r="AA271" s="62"/>
      <c r="AB271" s="42"/>
      <c r="AC271" s="42"/>
      <c r="AD271" s="42"/>
      <c r="AE271" s="42"/>
      <c r="AF271" s="42"/>
      <c r="AG271" s="42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</row>
    <row r="272" spans="1:60" s="15" customFormat="1" ht="21.75" customHeight="1">
      <c r="A272" s="62"/>
      <c r="B272" s="62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42"/>
      <c r="O272" s="42"/>
      <c r="P272" s="42"/>
      <c r="Q272" s="42"/>
      <c r="R272" s="42"/>
      <c r="S272" s="42"/>
      <c r="T272" s="62"/>
      <c r="U272" s="62"/>
      <c r="V272" s="42"/>
      <c r="W272" s="42"/>
      <c r="X272" s="42"/>
      <c r="Y272" s="42"/>
      <c r="Z272" s="62"/>
      <c r="AA272" s="62"/>
      <c r="AB272" s="42"/>
      <c r="AC272" s="42"/>
      <c r="AD272" s="42"/>
      <c r="AE272" s="42"/>
      <c r="AF272" s="42"/>
      <c r="AG272" s="42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</row>
    <row r="273" spans="1:60" s="15" customFormat="1" ht="21.75" customHeight="1">
      <c r="A273" s="62"/>
      <c r="B273" s="62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42"/>
      <c r="O273" s="42"/>
      <c r="P273" s="42"/>
      <c r="Q273" s="42"/>
      <c r="R273" s="42"/>
      <c r="S273" s="42"/>
      <c r="T273" s="62"/>
      <c r="U273" s="62"/>
      <c r="V273" s="42"/>
      <c r="W273" s="42"/>
      <c r="X273" s="42"/>
      <c r="Y273" s="42"/>
      <c r="Z273" s="62"/>
      <c r="AA273" s="62"/>
      <c r="AB273" s="42"/>
      <c r="AC273" s="42"/>
      <c r="AD273" s="42"/>
      <c r="AE273" s="42"/>
      <c r="AF273" s="42"/>
      <c r="AG273" s="42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</row>
    <row r="274" spans="1:60" s="15" customFormat="1" ht="21.75" customHeight="1">
      <c r="A274" s="62"/>
      <c r="B274" s="62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42"/>
      <c r="O274" s="42"/>
      <c r="P274" s="42"/>
      <c r="Q274" s="42"/>
      <c r="R274" s="42"/>
      <c r="S274" s="42"/>
      <c r="T274" s="62"/>
      <c r="U274" s="62"/>
      <c r="V274" s="42"/>
      <c r="W274" s="42"/>
      <c r="X274" s="42"/>
      <c r="Y274" s="42"/>
      <c r="Z274" s="62"/>
      <c r="AA274" s="62"/>
      <c r="AB274" s="42"/>
      <c r="AC274" s="42"/>
      <c r="AD274" s="42"/>
      <c r="AE274" s="42"/>
      <c r="AF274" s="42"/>
      <c r="AG274" s="42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</row>
    <row r="275" spans="1:60" s="15" customFormat="1" ht="19.5" customHeight="1">
      <c r="A275" s="40"/>
      <c r="B275" s="11"/>
      <c r="C275" s="13"/>
      <c r="D275" s="13"/>
      <c r="E275" s="13"/>
      <c r="F275" s="13"/>
      <c r="G275" s="39"/>
      <c r="H275" s="13"/>
      <c r="I275" s="13"/>
      <c r="J275" s="13"/>
      <c r="K275" s="13"/>
      <c r="L275" s="13"/>
      <c r="M275" s="13"/>
      <c r="N275" s="13"/>
      <c r="O275" s="39"/>
      <c r="P275" s="13"/>
      <c r="Q275" s="13"/>
      <c r="R275" s="13"/>
      <c r="S275" s="13"/>
      <c r="T275" s="40"/>
      <c r="U275" s="11"/>
      <c r="V275" s="13"/>
      <c r="W275" s="13"/>
      <c r="X275" s="13"/>
      <c r="Y275" s="13"/>
      <c r="Z275" s="39"/>
      <c r="AA275" s="13"/>
      <c r="AB275" s="13"/>
      <c r="AC275" s="13"/>
      <c r="AD275" s="13"/>
      <c r="AE275" s="13"/>
      <c r="AF275" s="13"/>
      <c r="AG275" s="11"/>
      <c r="AH275" s="39"/>
      <c r="AI275" s="13"/>
      <c r="AJ275" s="13"/>
      <c r="AK275" s="40"/>
      <c r="AL275" s="13"/>
      <c r="AM275" s="13"/>
      <c r="AN275" s="13"/>
      <c r="AO275" s="40"/>
      <c r="AP275" s="39"/>
      <c r="AQ275" s="13"/>
      <c r="AR275" s="13"/>
      <c r="AS275" s="40"/>
      <c r="AT275" s="40"/>
      <c r="AU275" s="13"/>
      <c r="AV275" s="13"/>
      <c r="AW275" s="13"/>
      <c r="AX275" s="13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</row>
    <row r="276" spans="1:60" s="15" customFormat="1"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</row>
    <row r="277" spans="1:60" s="15" customFormat="1"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</row>
    <row r="278" spans="1:60" s="15" customFormat="1"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</row>
    <row r="279" spans="1:60" s="15" customFormat="1"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</row>
    <row r="280" spans="1:60" s="15" customFormat="1"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</row>
    <row r="281" spans="1:60" s="15" customFormat="1"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</row>
    <row r="282" spans="1:60" s="15" customFormat="1"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</row>
    <row r="283" spans="1:60" s="15" customFormat="1"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</row>
    <row r="284" spans="1:60" s="15" customFormat="1"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</row>
    <row r="285" spans="1:60" s="15" customFormat="1"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</row>
    <row r="286" spans="1:60" s="15" customFormat="1"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</row>
    <row r="287" spans="1:60" s="15" customFormat="1"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</row>
    <row r="288" spans="1:60" s="15" customFormat="1"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</row>
    <row r="289" spans="51:60" s="15" customFormat="1"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</row>
    <row r="290" spans="51:60" s="15" customFormat="1"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</row>
    <row r="291" spans="51:60" s="15" customFormat="1"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</row>
    <row r="292" spans="51:60" s="15" customFormat="1"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</row>
    <row r="293" spans="51:60" s="15" customFormat="1"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</row>
    <row r="294" spans="51:60" s="15" customFormat="1"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</row>
    <row r="295" spans="51:60" s="15" customFormat="1"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</row>
    <row r="296" spans="51:60" s="15" customFormat="1"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</row>
    <row r="297" spans="51:60" s="15" customFormat="1"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</row>
    <row r="298" spans="51:60" s="15" customFormat="1"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</row>
    <row r="299" spans="51:60" s="15" customFormat="1"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</row>
    <row r="300" spans="51:60" s="15" customFormat="1"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</row>
    <row r="301" spans="51:60" s="15" customFormat="1"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</row>
    <row r="302" spans="51:60" s="15" customFormat="1"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</row>
    <row r="303" spans="51:60" s="15" customFormat="1"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</row>
    <row r="304" spans="51:60" s="15" customFormat="1"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</row>
    <row r="305" spans="1:60" s="15" customFormat="1"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</row>
    <row r="306" spans="1:60" s="15" customFormat="1"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</row>
    <row r="307" spans="1:60" s="15" customFormat="1"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</row>
    <row r="308" spans="1:60" s="103" customFormat="1">
      <c r="AY308" s="104"/>
      <c r="AZ308" s="104"/>
      <c r="BA308" s="104"/>
      <c r="BB308" s="104"/>
      <c r="BC308" s="104"/>
      <c r="BD308" s="104"/>
      <c r="BE308" s="104"/>
      <c r="BF308" s="104"/>
      <c r="BG308" s="104"/>
      <c r="BH308" s="104"/>
    </row>
    <row r="309" spans="1:60" s="103" customFormat="1">
      <c r="AY309" s="104"/>
      <c r="AZ309" s="104"/>
      <c r="BA309" s="104"/>
      <c r="BB309" s="104"/>
      <c r="BC309" s="104"/>
      <c r="BD309" s="104"/>
      <c r="BE309" s="104"/>
      <c r="BF309" s="104"/>
      <c r="BG309" s="104"/>
      <c r="BH309" s="104"/>
    </row>
    <row r="310" spans="1:60" s="103" customFormat="1">
      <c r="AY310" s="104"/>
      <c r="AZ310" s="104"/>
      <c r="BA310" s="104"/>
      <c r="BB310" s="104"/>
      <c r="BC310" s="104"/>
      <c r="BD310" s="104"/>
      <c r="BE310" s="104"/>
      <c r="BF310" s="104"/>
      <c r="BG310" s="104"/>
      <c r="BH310" s="104"/>
    </row>
    <row r="311" spans="1:60" s="103" customFormat="1">
      <c r="AY311" s="104"/>
      <c r="AZ311" s="104"/>
      <c r="BA311" s="104"/>
      <c r="BB311" s="104"/>
      <c r="BC311" s="104"/>
      <c r="BD311" s="104"/>
      <c r="BE311" s="104"/>
      <c r="BF311" s="104"/>
      <c r="BG311" s="104"/>
      <c r="BH311" s="104"/>
    </row>
    <row r="312" spans="1:60" s="103" customFormat="1">
      <c r="AY312" s="104"/>
      <c r="AZ312" s="104"/>
      <c r="BA312" s="104"/>
      <c r="BB312" s="104"/>
      <c r="BC312" s="104"/>
      <c r="BD312" s="104"/>
      <c r="BE312" s="104"/>
      <c r="BF312" s="104"/>
      <c r="BG312" s="104"/>
      <c r="BH312" s="104"/>
    </row>
    <row r="313" spans="1:60" s="103" customFormat="1">
      <c r="AY313" s="104"/>
      <c r="AZ313" s="104"/>
      <c r="BA313" s="104"/>
      <c r="BB313" s="104"/>
      <c r="BC313" s="104"/>
      <c r="BD313" s="104"/>
      <c r="BE313" s="104"/>
      <c r="BF313" s="104"/>
      <c r="BG313" s="104"/>
      <c r="BH313" s="104"/>
    </row>
    <row r="314" spans="1:60" s="38" customFormat="1" ht="15.75" customHeight="1">
      <c r="A314" s="40" t="s">
        <v>132</v>
      </c>
      <c r="B314" s="79" t="s">
        <v>133</v>
      </c>
      <c r="AY314" s="14"/>
      <c r="AZ314" s="14"/>
      <c r="BA314" s="14"/>
      <c r="BB314" s="14"/>
      <c r="BC314" s="14"/>
      <c r="BD314" s="14"/>
      <c r="BE314" s="14"/>
      <c r="BF314" s="14"/>
      <c r="BG314" s="14"/>
    </row>
    <row r="315" spans="1:60" s="38" customFormat="1" ht="15.75" customHeight="1">
      <c r="A315" s="40" t="s">
        <v>134</v>
      </c>
      <c r="B315" s="79" t="s">
        <v>135</v>
      </c>
      <c r="AY315" s="14"/>
      <c r="AZ315" s="14"/>
      <c r="BA315" s="14"/>
      <c r="BB315" s="14"/>
      <c r="BC315" s="14"/>
      <c r="BD315" s="14"/>
      <c r="BE315" s="14"/>
      <c r="BF315" s="14"/>
      <c r="BG315" s="14"/>
    </row>
    <row r="316" spans="1:60" s="38" customFormat="1" ht="18" customHeight="1">
      <c r="A316" s="40" t="s">
        <v>136</v>
      </c>
      <c r="B316" s="73" t="s">
        <v>137</v>
      </c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Y316" s="14"/>
      <c r="AZ316" s="14"/>
      <c r="BA316" s="14"/>
      <c r="BB316" s="14"/>
      <c r="BC316" s="14"/>
      <c r="BD316" s="14"/>
      <c r="BE316" s="14"/>
      <c r="BF316" s="14"/>
      <c r="BG316" s="14"/>
    </row>
    <row r="317" spans="1:60">
      <c r="A317" s="40" t="s">
        <v>138</v>
      </c>
      <c r="B317" s="79" t="s">
        <v>139</v>
      </c>
      <c r="BH317" s="36"/>
    </row>
    <row r="318" spans="1:60" s="15" customFormat="1">
      <c r="A318" s="40" t="s">
        <v>140</v>
      </c>
      <c r="B318" s="79" t="s">
        <v>176</v>
      </c>
      <c r="AY318" s="14"/>
      <c r="AZ318" s="14"/>
      <c r="BA318" s="14"/>
      <c r="BB318" s="14"/>
      <c r="BC318" s="14"/>
      <c r="BD318" s="14"/>
      <c r="BE318" s="14"/>
      <c r="BF318" s="14"/>
      <c r="BG318" s="14"/>
    </row>
    <row r="319" spans="1:60" s="38" customFormat="1" ht="15.75" customHeight="1">
      <c r="A319" s="40" t="s">
        <v>142</v>
      </c>
      <c r="B319" s="79" t="s">
        <v>177</v>
      </c>
      <c r="AY319" s="14"/>
      <c r="AZ319" s="14"/>
      <c r="BA319" s="14"/>
      <c r="BB319" s="14"/>
      <c r="BC319" s="14"/>
      <c r="BD319" s="14"/>
      <c r="BE319" s="14"/>
      <c r="BF319" s="14"/>
      <c r="BG319" s="14"/>
    </row>
    <row r="320" spans="1:60" s="38" customFormat="1" ht="15.75" customHeight="1">
      <c r="A320" s="40"/>
      <c r="B320" s="79" t="s">
        <v>178</v>
      </c>
      <c r="AY320" s="14"/>
      <c r="AZ320" s="14"/>
      <c r="BA320" s="14"/>
      <c r="BB320" s="14"/>
      <c r="BC320" s="14"/>
      <c r="BD320" s="14"/>
      <c r="BE320" s="14"/>
      <c r="BF320" s="14"/>
      <c r="BG320" s="14"/>
    </row>
    <row r="321" spans="1:60" s="38" customFormat="1" ht="15.75" customHeight="1">
      <c r="A321" s="40"/>
      <c r="B321" s="79" t="s">
        <v>179</v>
      </c>
      <c r="AY321" s="14"/>
      <c r="AZ321" s="14"/>
      <c r="BA321" s="14"/>
      <c r="BB321" s="14"/>
      <c r="BC321" s="14"/>
      <c r="BD321" s="14"/>
      <c r="BE321" s="14"/>
      <c r="BF321" s="14"/>
      <c r="BG321" s="14"/>
    </row>
    <row r="322" spans="1:60" s="38" customFormat="1" ht="15.75" customHeight="1">
      <c r="A322" s="40" t="s">
        <v>180</v>
      </c>
      <c r="B322" s="79" t="s">
        <v>181</v>
      </c>
      <c r="AY322" s="14"/>
      <c r="AZ322" s="14"/>
      <c r="BA322" s="14"/>
      <c r="BB322" s="14"/>
      <c r="BC322" s="14"/>
      <c r="BD322" s="14"/>
      <c r="BE322" s="14"/>
      <c r="BF322" s="14"/>
      <c r="BG322" s="14"/>
    </row>
    <row r="323" spans="1:60" s="38" customFormat="1" ht="15.75" customHeight="1">
      <c r="A323" s="40"/>
      <c r="B323" s="79" t="s">
        <v>182</v>
      </c>
      <c r="AY323" s="14"/>
      <c r="AZ323" s="14"/>
      <c r="BA323" s="14"/>
      <c r="BB323" s="14"/>
      <c r="BC323" s="14"/>
      <c r="BD323" s="14"/>
      <c r="BE323" s="14"/>
      <c r="BF323" s="14"/>
      <c r="BG323" s="14"/>
    </row>
    <row r="324" spans="1:60" s="38" customFormat="1" ht="15.75" customHeight="1">
      <c r="A324" s="40" t="s">
        <v>183</v>
      </c>
      <c r="B324" s="79" t="s">
        <v>141</v>
      </c>
      <c r="AY324" s="14"/>
      <c r="AZ324" s="14"/>
      <c r="BA324" s="14"/>
      <c r="BB324" s="14"/>
      <c r="BC324" s="14"/>
      <c r="BD324" s="14"/>
      <c r="BE324" s="14"/>
      <c r="BF324" s="14"/>
      <c r="BG324" s="14"/>
    </row>
    <row r="325" spans="1:60" s="38" customFormat="1" ht="15.75" customHeight="1">
      <c r="A325" s="40" t="s">
        <v>147</v>
      </c>
      <c r="B325" s="79" t="s">
        <v>143</v>
      </c>
      <c r="AY325" s="14"/>
      <c r="AZ325" s="14"/>
      <c r="BA325" s="14"/>
      <c r="BB325" s="14"/>
      <c r="BC325" s="14"/>
      <c r="BD325" s="14"/>
      <c r="BE325" s="14"/>
      <c r="BF325" s="14"/>
      <c r="BG325" s="14"/>
    </row>
    <row r="326" spans="1:60" s="38" customFormat="1" ht="15.75" customHeight="1">
      <c r="A326" s="40" t="s">
        <v>184</v>
      </c>
      <c r="B326" s="79" t="s">
        <v>144</v>
      </c>
      <c r="AY326" s="14"/>
      <c r="AZ326" s="14"/>
      <c r="BA326" s="14"/>
      <c r="BB326" s="14"/>
      <c r="BC326" s="14"/>
      <c r="BD326" s="14"/>
      <c r="BE326" s="14"/>
      <c r="BF326" s="14"/>
      <c r="BG326" s="14"/>
    </row>
    <row r="327" spans="1:60" s="38" customFormat="1" ht="15.75" customHeight="1">
      <c r="A327" s="40"/>
      <c r="B327" s="79" t="s">
        <v>145</v>
      </c>
      <c r="AY327" s="14"/>
      <c r="AZ327" s="14"/>
      <c r="BA327" s="14"/>
      <c r="BB327" s="14"/>
      <c r="BC327" s="14"/>
      <c r="BD327" s="14"/>
      <c r="BE327" s="14"/>
      <c r="BF327" s="14"/>
      <c r="BG327" s="14"/>
    </row>
    <row r="328" spans="1:60" s="98" customFormat="1">
      <c r="A328" s="97" t="s">
        <v>185</v>
      </c>
      <c r="B328" s="79" t="s">
        <v>146</v>
      </c>
      <c r="AY328" s="99"/>
      <c r="AZ328" s="99"/>
      <c r="BA328" s="99"/>
      <c r="BB328" s="99"/>
      <c r="BC328" s="99"/>
      <c r="BD328" s="99"/>
      <c r="BE328" s="99"/>
      <c r="BF328" s="99"/>
      <c r="BG328" s="99"/>
    </row>
    <row r="329" spans="1:60" s="98" customFormat="1">
      <c r="A329" s="97" t="s">
        <v>186</v>
      </c>
      <c r="B329" s="79" t="s">
        <v>148</v>
      </c>
      <c r="AY329" s="99"/>
      <c r="AZ329" s="99"/>
      <c r="BA329" s="99"/>
      <c r="BB329" s="99"/>
      <c r="BC329" s="99"/>
      <c r="BD329" s="99"/>
      <c r="BE329" s="99"/>
      <c r="BF329" s="99"/>
      <c r="BG329" s="99"/>
    </row>
    <row r="330" spans="1:60" s="98" customFormat="1">
      <c r="A330" s="97"/>
      <c r="B330" s="79" t="s">
        <v>149</v>
      </c>
      <c r="AY330" s="99"/>
      <c r="AZ330" s="99"/>
      <c r="BA330" s="99"/>
      <c r="BB330" s="99"/>
      <c r="BC330" s="99"/>
      <c r="BD330" s="99"/>
      <c r="BE330" s="99"/>
      <c r="BF330" s="99"/>
      <c r="BG330" s="99"/>
    </row>
    <row r="331" spans="1:60" s="98" customFormat="1">
      <c r="A331" s="97" t="s">
        <v>187</v>
      </c>
      <c r="B331" s="79" t="s">
        <v>150</v>
      </c>
      <c r="AY331" s="99"/>
      <c r="AZ331" s="99"/>
      <c r="BA331" s="99"/>
      <c r="BB331" s="99"/>
      <c r="BC331" s="99"/>
      <c r="BD331" s="99"/>
      <c r="BE331" s="99"/>
      <c r="BF331" s="99"/>
      <c r="BG331" s="99"/>
    </row>
    <row r="332" spans="1:60" s="98" customFormat="1">
      <c r="A332" s="79"/>
      <c r="AY332" s="99"/>
      <c r="AZ332" s="99"/>
      <c r="BA332" s="99"/>
      <c r="BB332" s="99"/>
      <c r="BC332" s="99"/>
      <c r="BD332" s="99"/>
      <c r="BE332" s="99"/>
      <c r="BF332" s="99"/>
      <c r="BG332" s="99"/>
      <c r="BH332" s="99"/>
    </row>
    <row r="333" spans="1:60" s="100" customFormat="1" ht="15.75">
      <c r="B333" s="100" t="s">
        <v>151</v>
      </c>
      <c r="V333" s="100" t="s">
        <v>152</v>
      </c>
      <c r="AY333" s="9"/>
      <c r="AZ333" s="9"/>
      <c r="BA333" s="9"/>
      <c r="BB333" s="9"/>
      <c r="BC333" s="9"/>
      <c r="BD333" s="9"/>
      <c r="BE333" s="9"/>
      <c r="BF333" s="9"/>
      <c r="BG333" s="9"/>
      <c r="BH333" s="9"/>
    </row>
    <row r="334" spans="1:60" s="101" customFormat="1" ht="12.75" customHeight="1"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</row>
    <row r="335" spans="1:60" s="100" customFormat="1" ht="15.75">
      <c r="B335" s="100" t="s">
        <v>153</v>
      </c>
      <c r="V335" s="100" t="s">
        <v>188</v>
      </c>
      <c r="AY335" s="9"/>
      <c r="AZ335" s="9"/>
      <c r="BA335" s="9"/>
      <c r="BB335" s="9"/>
      <c r="BC335" s="9"/>
      <c r="BD335" s="9"/>
      <c r="BE335" s="9"/>
      <c r="BF335" s="9"/>
      <c r="BG335" s="9"/>
      <c r="BH335" s="9"/>
    </row>
    <row r="336" spans="1:60" s="15" customFormat="1" ht="14.25" customHeight="1">
      <c r="A336" s="62"/>
      <c r="B336" s="62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42"/>
      <c r="O336" s="42"/>
      <c r="P336" s="42"/>
      <c r="Q336" s="42"/>
      <c r="R336" s="42"/>
      <c r="S336" s="42"/>
      <c r="T336" s="62"/>
      <c r="U336" s="62"/>
      <c r="V336" s="42"/>
      <c r="W336" s="42"/>
      <c r="X336" s="42"/>
      <c r="Y336" s="42"/>
      <c r="Z336" s="62"/>
      <c r="AA336" s="62"/>
      <c r="AB336" s="42"/>
      <c r="AC336" s="42"/>
      <c r="AD336" s="42"/>
      <c r="AE336" s="42"/>
      <c r="AF336" s="42"/>
      <c r="AG336" s="42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</row>
    <row r="337" spans="1:60" ht="17.25" customHeight="1">
      <c r="B337" s="36" t="s">
        <v>189</v>
      </c>
    </row>
    <row r="338" spans="1:60" s="15" customFormat="1" ht="21.75" customHeight="1">
      <c r="A338" s="62"/>
      <c r="B338" s="62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42"/>
      <c r="O338" s="42"/>
      <c r="P338" s="42"/>
      <c r="Q338" s="42"/>
      <c r="R338" s="42"/>
      <c r="S338" s="42"/>
      <c r="T338" s="62"/>
      <c r="U338" s="62"/>
      <c r="V338" s="42"/>
      <c r="W338" s="42"/>
      <c r="X338" s="42"/>
      <c r="Y338" s="42"/>
      <c r="Z338" s="62"/>
      <c r="AA338" s="62"/>
      <c r="AB338" s="42"/>
      <c r="AC338" s="42"/>
      <c r="AD338" s="42"/>
      <c r="AE338" s="42"/>
      <c r="AF338" s="42"/>
      <c r="AG338" s="42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</row>
    <row r="339" spans="1:60" s="15" customFormat="1" ht="21.75" customHeight="1">
      <c r="A339" s="62"/>
      <c r="B339" s="62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42"/>
      <c r="O339" s="42"/>
      <c r="P339" s="42"/>
      <c r="Q339" s="42"/>
      <c r="R339" s="42"/>
      <c r="S339" s="42"/>
      <c r="T339" s="62"/>
      <c r="U339" s="62"/>
      <c r="V339" s="42"/>
      <c r="W339" s="42"/>
      <c r="X339" s="42"/>
      <c r="Y339" s="42"/>
      <c r="Z339" s="62"/>
      <c r="AA339" s="62"/>
      <c r="AB339" s="42"/>
      <c r="AC339" s="42"/>
      <c r="AD339" s="42"/>
      <c r="AE339" s="42"/>
      <c r="AF339" s="42"/>
      <c r="AG339" s="42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</row>
    <row r="340" spans="1:60" s="15" customFormat="1" ht="21.75" customHeight="1">
      <c r="A340" s="62"/>
      <c r="B340" s="62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42"/>
      <c r="O340" s="42"/>
      <c r="P340" s="42"/>
      <c r="Q340" s="42"/>
      <c r="R340" s="42"/>
      <c r="S340" s="42"/>
      <c r="T340" s="62"/>
      <c r="U340" s="62"/>
      <c r="V340" s="42"/>
      <c r="W340" s="42"/>
      <c r="X340" s="42"/>
      <c r="Y340" s="42"/>
      <c r="Z340" s="62"/>
      <c r="AA340" s="62"/>
      <c r="AB340" s="42"/>
      <c r="AC340" s="42"/>
      <c r="AD340" s="42"/>
      <c r="AE340" s="42"/>
      <c r="AF340" s="42"/>
      <c r="AG340" s="42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</row>
    <row r="341" spans="1:60" s="15" customFormat="1" ht="21.75" customHeight="1">
      <c r="A341" s="62"/>
      <c r="B341" s="62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42"/>
      <c r="O341" s="42"/>
      <c r="P341" s="42"/>
      <c r="Q341" s="42"/>
      <c r="R341" s="42"/>
      <c r="S341" s="42"/>
      <c r="T341" s="62"/>
      <c r="U341" s="62"/>
      <c r="V341" s="42"/>
      <c r="W341" s="42"/>
      <c r="X341" s="42"/>
      <c r="Y341" s="42"/>
      <c r="Z341" s="62"/>
      <c r="AA341" s="62"/>
      <c r="AB341" s="42"/>
      <c r="AC341" s="42"/>
      <c r="AD341" s="42"/>
      <c r="AE341" s="42"/>
      <c r="AF341" s="42"/>
      <c r="AG341" s="42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</row>
    <row r="342" spans="1:60" s="15" customFormat="1" ht="21.75" customHeight="1">
      <c r="A342" s="62"/>
      <c r="B342" s="62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42"/>
      <c r="O342" s="42"/>
      <c r="P342" s="42"/>
      <c r="Q342" s="42"/>
      <c r="R342" s="42"/>
      <c r="S342" s="42"/>
      <c r="T342" s="62"/>
      <c r="U342" s="62"/>
      <c r="V342" s="42"/>
      <c r="W342" s="42"/>
      <c r="X342" s="42"/>
      <c r="Y342" s="42"/>
      <c r="Z342" s="62"/>
      <c r="AA342" s="62"/>
      <c r="AB342" s="42"/>
      <c r="AC342" s="42"/>
      <c r="AD342" s="42"/>
      <c r="AE342" s="42"/>
      <c r="AF342" s="42"/>
      <c r="AG342" s="42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</row>
    <row r="343" spans="1:60" s="15" customFormat="1" ht="21.75" customHeight="1">
      <c r="A343" s="62"/>
      <c r="B343" s="62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42"/>
      <c r="O343" s="42"/>
      <c r="P343" s="42"/>
      <c r="Q343" s="42"/>
      <c r="R343" s="42"/>
      <c r="S343" s="42"/>
      <c r="T343" s="62"/>
      <c r="U343" s="62"/>
      <c r="V343" s="42"/>
      <c r="W343" s="42"/>
      <c r="X343" s="42"/>
      <c r="Y343" s="42"/>
      <c r="Z343" s="62"/>
      <c r="AA343" s="62"/>
      <c r="AB343" s="42"/>
      <c r="AC343" s="42"/>
      <c r="AD343" s="42"/>
      <c r="AE343" s="42"/>
      <c r="AF343" s="42"/>
      <c r="AG343" s="42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</row>
    <row r="344" spans="1:60" s="15" customFormat="1" ht="21.75" customHeight="1">
      <c r="A344" s="62"/>
      <c r="B344" s="62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42"/>
      <c r="O344" s="42"/>
      <c r="P344" s="42"/>
      <c r="Q344" s="42"/>
      <c r="R344" s="42"/>
      <c r="S344" s="42"/>
      <c r="T344" s="62"/>
      <c r="U344" s="62"/>
      <c r="V344" s="42"/>
      <c r="W344" s="42"/>
      <c r="X344" s="42"/>
      <c r="Y344" s="42"/>
      <c r="Z344" s="62"/>
      <c r="AA344" s="62"/>
      <c r="AB344" s="42"/>
      <c r="AC344" s="42"/>
      <c r="AD344" s="42"/>
      <c r="AE344" s="42"/>
      <c r="AF344" s="42"/>
      <c r="AG344" s="42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</row>
    <row r="345" spans="1:60" s="15" customFormat="1" ht="21.75" customHeight="1">
      <c r="A345" s="62"/>
      <c r="B345" s="62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42"/>
      <c r="O345" s="42"/>
      <c r="P345" s="42"/>
      <c r="Q345" s="42"/>
      <c r="R345" s="42"/>
      <c r="S345" s="42"/>
      <c r="T345" s="62"/>
      <c r="U345" s="62"/>
      <c r="V345" s="42"/>
      <c r="W345" s="42"/>
      <c r="X345" s="42"/>
      <c r="Y345" s="42"/>
      <c r="Z345" s="62"/>
      <c r="AA345" s="62"/>
      <c r="AB345" s="42"/>
      <c r="AC345" s="42"/>
      <c r="AD345" s="42"/>
      <c r="AE345" s="42"/>
      <c r="AF345" s="42"/>
      <c r="AG345" s="42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</row>
    <row r="346" spans="1:60" s="15" customFormat="1" ht="21.75" customHeight="1">
      <c r="A346" s="62"/>
      <c r="B346" s="62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42"/>
      <c r="O346" s="42"/>
      <c r="P346" s="42"/>
      <c r="Q346" s="42"/>
      <c r="R346" s="42"/>
      <c r="S346" s="42"/>
      <c r="T346" s="62"/>
      <c r="U346" s="62"/>
      <c r="V346" s="42"/>
      <c r="W346" s="42"/>
      <c r="X346" s="42"/>
      <c r="Y346" s="42"/>
      <c r="Z346" s="62"/>
      <c r="AA346" s="62"/>
      <c r="AB346" s="42"/>
      <c r="AC346" s="42"/>
      <c r="AD346" s="42"/>
      <c r="AE346" s="42"/>
      <c r="AF346" s="42"/>
      <c r="AG346" s="42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</row>
    <row r="347" spans="1:60" s="15" customFormat="1" ht="21.75" customHeight="1">
      <c r="A347" s="62"/>
      <c r="B347" s="62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42"/>
      <c r="O347" s="42"/>
      <c r="P347" s="42"/>
      <c r="Q347" s="42"/>
      <c r="R347" s="42"/>
      <c r="S347" s="42"/>
      <c r="T347" s="62"/>
      <c r="U347" s="62"/>
      <c r="V347" s="42"/>
      <c r="W347" s="42"/>
      <c r="X347" s="42"/>
      <c r="Y347" s="42"/>
      <c r="Z347" s="62"/>
      <c r="AA347" s="62"/>
      <c r="AB347" s="42"/>
      <c r="AC347" s="42"/>
      <c r="AD347" s="42"/>
      <c r="AE347" s="42"/>
      <c r="AF347" s="42"/>
      <c r="AG347" s="42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</row>
    <row r="348" spans="1:60" s="15" customFormat="1" ht="21.75" customHeight="1">
      <c r="A348" s="62"/>
      <c r="B348" s="62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42"/>
      <c r="O348" s="42"/>
      <c r="P348" s="42"/>
      <c r="Q348" s="42"/>
      <c r="R348" s="42"/>
      <c r="S348" s="42"/>
      <c r="T348" s="62"/>
      <c r="U348" s="62"/>
      <c r="V348" s="42"/>
      <c r="W348" s="42"/>
      <c r="X348" s="42"/>
      <c r="Y348" s="42"/>
      <c r="Z348" s="62"/>
      <c r="AA348" s="62"/>
      <c r="AB348" s="42"/>
      <c r="AC348" s="42"/>
      <c r="AD348" s="42"/>
      <c r="AE348" s="42"/>
      <c r="AF348" s="42"/>
      <c r="AG348" s="42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</row>
    <row r="349" spans="1:60" s="15" customFormat="1" ht="21.75" customHeight="1">
      <c r="A349" s="62"/>
      <c r="B349" s="62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42"/>
      <c r="O349" s="42"/>
      <c r="P349" s="42"/>
      <c r="Q349" s="42"/>
      <c r="R349" s="42"/>
      <c r="S349" s="42"/>
      <c r="T349" s="62"/>
      <c r="U349" s="62"/>
      <c r="V349" s="42"/>
      <c r="W349" s="42"/>
      <c r="X349" s="42"/>
      <c r="Y349" s="42"/>
      <c r="Z349" s="62"/>
      <c r="AA349" s="62"/>
      <c r="AB349" s="42"/>
      <c r="AC349" s="42"/>
      <c r="AD349" s="42"/>
      <c r="AE349" s="42"/>
      <c r="AF349" s="42"/>
      <c r="AG349" s="42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</row>
    <row r="350" spans="1:60" s="15" customFormat="1" ht="21.75" customHeight="1">
      <c r="A350" s="62"/>
      <c r="B350" s="62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42"/>
      <c r="O350" s="42"/>
      <c r="P350" s="42"/>
      <c r="Q350" s="42"/>
      <c r="R350" s="42"/>
      <c r="S350" s="42"/>
      <c r="T350" s="62"/>
      <c r="U350" s="62"/>
      <c r="V350" s="42"/>
      <c r="W350" s="42"/>
      <c r="X350" s="42"/>
      <c r="Y350" s="42"/>
      <c r="Z350" s="62"/>
      <c r="AA350" s="62"/>
      <c r="AB350" s="42"/>
      <c r="AC350" s="42"/>
      <c r="AD350" s="42"/>
      <c r="AE350" s="42"/>
      <c r="AF350" s="42"/>
      <c r="AG350" s="42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</row>
    <row r="351" spans="1:60" s="15" customFormat="1" ht="21.75" customHeight="1">
      <c r="A351" s="62"/>
      <c r="B351" s="62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42"/>
      <c r="O351" s="42"/>
      <c r="P351" s="42"/>
      <c r="Q351" s="42"/>
      <c r="R351" s="42"/>
      <c r="S351" s="42"/>
      <c r="T351" s="62"/>
      <c r="U351" s="62"/>
      <c r="V351" s="42"/>
      <c r="W351" s="42"/>
      <c r="X351" s="42"/>
      <c r="Y351" s="42"/>
      <c r="Z351" s="62"/>
      <c r="AA351" s="62"/>
      <c r="AB351" s="42"/>
      <c r="AC351" s="42"/>
      <c r="AD351" s="42"/>
      <c r="AE351" s="42"/>
      <c r="AF351" s="42"/>
      <c r="AG351" s="42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</row>
    <row r="352" spans="1:60" s="15" customFormat="1" ht="21.75" customHeight="1">
      <c r="A352" s="62"/>
      <c r="B352" s="62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42"/>
      <c r="O352" s="42"/>
      <c r="P352" s="42"/>
      <c r="Q352" s="42"/>
      <c r="R352" s="42"/>
      <c r="S352" s="42"/>
      <c r="T352" s="62"/>
      <c r="U352" s="62"/>
      <c r="V352" s="42"/>
      <c r="W352" s="42"/>
      <c r="X352" s="42"/>
      <c r="Y352" s="42"/>
      <c r="Z352" s="62"/>
      <c r="AA352" s="62"/>
      <c r="AB352" s="42"/>
      <c r="AC352" s="42"/>
      <c r="AD352" s="42"/>
      <c r="AE352" s="42"/>
      <c r="AF352" s="42"/>
      <c r="AG352" s="42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</row>
    <row r="353" spans="1:60" s="15" customFormat="1" ht="21.75" customHeight="1">
      <c r="A353" s="62"/>
      <c r="B353" s="62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42"/>
      <c r="O353" s="42"/>
      <c r="P353" s="42"/>
      <c r="Q353" s="42"/>
      <c r="R353" s="42"/>
      <c r="S353" s="42"/>
      <c r="T353" s="62"/>
      <c r="U353" s="62"/>
      <c r="V353" s="42"/>
      <c r="W353" s="42"/>
      <c r="X353" s="42"/>
      <c r="Y353" s="42"/>
      <c r="Z353" s="62"/>
      <c r="AA353" s="62"/>
      <c r="AB353" s="42"/>
      <c r="AC353" s="42"/>
      <c r="AD353" s="42"/>
      <c r="AE353" s="42"/>
      <c r="AF353" s="42"/>
      <c r="AG353" s="42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</row>
    <row r="354" spans="1:60" s="15" customFormat="1" ht="21.75" customHeight="1">
      <c r="A354" s="62"/>
      <c r="B354" s="62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42"/>
      <c r="O354" s="42"/>
      <c r="P354" s="42"/>
      <c r="Q354" s="42"/>
      <c r="R354" s="42"/>
      <c r="S354" s="42"/>
      <c r="T354" s="62"/>
      <c r="U354" s="62"/>
      <c r="V354" s="42"/>
      <c r="W354" s="42"/>
      <c r="X354" s="42"/>
      <c r="Y354" s="42"/>
      <c r="Z354" s="62"/>
      <c r="AA354" s="62"/>
      <c r="AB354" s="42"/>
      <c r="AC354" s="42"/>
      <c r="AD354" s="42"/>
      <c r="AE354" s="42"/>
      <c r="AF354" s="42"/>
      <c r="AG354" s="42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</row>
    <row r="355" spans="1:60" s="15" customFormat="1" ht="21.75" customHeight="1">
      <c r="A355" s="62"/>
      <c r="B355" s="62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42"/>
      <c r="O355" s="42"/>
      <c r="P355" s="42"/>
      <c r="Q355" s="42"/>
      <c r="R355" s="42"/>
      <c r="S355" s="42"/>
      <c r="T355" s="62"/>
      <c r="U355" s="62"/>
      <c r="V355" s="42"/>
      <c r="W355" s="42"/>
      <c r="X355" s="42"/>
      <c r="Y355" s="42"/>
      <c r="Z355" s="62"/>
      <c r="AA355" s="62"/>
      <c r="AB355" s="42"/>
      <c r="AC355" s="42"/>
      <c r="AD355" s="42"/>
      <c r="AE355" s="42"/>
      <c r="AF355" s="42"/>
      <c r="AG355" s="42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</row>
    <row r="356" spans="1:60" s="15" customFormat="1" ht="21.75" customHeight="1">
      <c r="A356" s="62"/>
      <c r="B356" s="62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42"/>
      <c r="O356" s="42"/>
      <c r="P356" s="42"/>
      <c r="Q356" s="42"/>
      <c r="R356" s="42"/>
      <c r="S356" s="42"/>
      <c r="T356" s="62"/>
      <c r="U356" s="62"/>
      <c r="V356" s="42"/>
      <c r="W356" s="42"/>
      <c r="X356" s="42"/>
      <c r="Y356" s="42"/>
      <c r="Z356" s="62"/>
      <c r="AA356" s="62"/>
      <c r="AB356" s="42"/>
      <c r="AC356" s="42"/>
      <c r="AD356" s="42"/>
      <c r="AE356" s="42"/>
      <c r="AF356" s="42"/>
      <c r="AG356" s="42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</row>
    <row r="357" spans="1:60" s="15" customFormat="1" ht="21.75" customHeight="1">
      <c r="A357" s="62"/>
      <c r="B357" s="62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42"/>
      <c r="O357" s="42"/>
      <c r="P357" s="42"/>
      <c r="Q357" s="42"/>
      <c r="R357" s="42"/>
      <c r="S357" s="42"/>
      <c r="T357" s="62"/>
      <c r="U357" s="62"/>
      <c r="V357" s="42"/>
      <c r="W357" s="42"/>
      <c r="X357" s="42"/>
      <c r="Y357" s="42"/>
      <c r="Z357" s="62"/>
      <c r="AA357" s="62"/>
      <c r="AB357" s="42"/>
      <c r="AC357" s="42"/>
      <c r="AD357" s="42"/>
      <c r="AE357" s="42"/>
      <c r="AF357" s="42"/>
      <c r="AG357" s="42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</row>
    <row r="358" spans="1:60" s="15" customFormat="1" ht="21.75" customHeight="1">
      <c r="A358" s="62"/>
      <c r="B358" s="62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42"/>
      <c r="O358" s="42"/>
      <c r="P358" s="42"/>
      <c r="Q358" s="42"/>
      <c r="R358" s="42"/>
      <c r="S358" s="42"/>
      <c r="T358" s="62"/>
      <c r="U358" s="62"/>
      <c r="V358" s="42"/>
      <c r="W358" s="42"/>
      <c r="X358" s="42"/>
      <c r="Y358" s="42"/>
      <c r="Z358" s="62"/>
      <c r="AA358" s="62"/>
      <c r="AB358" s="42"/>
      <c r="AC358" s="42"/>
      <c r="AD358" s="42"/>
      <c r="AE358" s="42"/>
      <c r="AF358" s="42"/>
      <c r="AG358" s="42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</row>
    <row r="359" spans="1:60" s="15" customFormat="1" ht="21.75" customHeight="1">
      <c r="A359" s="62"/>
      <c r="B359" s="62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42"/>
      <c r="O359" s="42"/>
      <c r="P359" s="42"/>
      <c r="Q359" s="42"/>
      <c r="R359" s="42"/>
      <c r="S359" s="42"/>
      <c r="T359" s="62"/>
      <c r="U359" s="62"/>
      <c r="V359" s="42"/>
      <c r="W359" s="42"/>
      <c r="X359" s="42"/>
      <c r="Y359" s="42"/>
      <c r="Z359" s="62"/>
      <c r="AA359" s="62"/>
      <c r="AB359" s="42"/>
      <c r="AC359" s="42"/>
      <c r="AD359" s="42"/>
      <c r="AE359" s="42"/>
      <c r="AF359" s="42"/>
      <c r="AG359" s="42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</row>
    <row r="360" spans="1:60" s="15" customFormat="1" ht="21.75" customHeight="1">
      <c r="A360" s="62"/>
      <c r="B360" s="62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42"/>
      <c r="O360" s="42"/>
      <c r="P360" s="42"/>
      <c r="Q360" s="42"/>
      <c r="R360" s="42"/>
      <c r="S360" s="42"/>
      <c r="T360" s="62"/>
      <c r="U360" s="62"/>
      <c r="V360" s="42"/>
      <c r="W360" s="42"/>
      <c r="X360" s="42"/>
      <c r="Y360" s="42"/>
      <c r="Z360" s="62"/>
      <c r="AA360" s="62"/>
      <c r="AB360" s="42"/>
      <c r="AC360" s="42"/>
      <c r="AD360" s="42"/>
      <c r="AE360" s="42"/>
      <c r="AF360" s="42"/>
      <c r="AG360" s="42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</row>
    <row r="361" spans="1:60" s="15" customFormat="1" ht="21.75" customHeight="1">
      <c r="A361" s="62"/>
      <c r="B361" s="62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42"/>
      <c r="O361" s="42"/>
      <c r="P361" s="42"/>
      <c r="Q361" s="42"/>
      <c r="R361" s="42"/>
      <c r="S361" s="42"/>
      <c r="T361" s="62"/>
      <c r="U361" s="62"/>
      <c r="V361" s="42"/>
      <c r="W361" s="42"/>
      <c r="X361" s="42"/>
      <c r="Y361" s="42"/>
      <c r="Z361" s="62"/>
      <c r="AA361" s="62"/>
      <c r="AB361" s="42"/>
      <c r="AC361" s="42"/>
      <c r="AD361" s="42"/>
      <c r="AE361" s="42"/>
      <c r="AF361" s="42"/>
      <c r="AG361" s="42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</row>
    <row r="362" spans="1:60" s="15" customFormat="1" ht="21.75" customHeight="1">
      <c r="A362" s="62"/>
      <c r="B362" s="62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42"/>
      <c r="O362" s="42"/>
      <c r="P362" s="42"/>
      <c r="Q362" s="42"/>
      <c r="R362" s="42"/>
      <c r="S362" s="42"/>
      <c r="T362" s="62"/>
      <c r="U362" s="62"/>
      <c r="V362" s="42"/>
      <c r="W362" s="42"/>
      <c r="X362" s="42"/>
      <c r="Y362" s="42"/>
      <c r="Z362" s="62"/>
      <c r="AA362" s="62"/>
      <c r="AB362" s="42"/>
      <c r="AC362" s="42"/>
      <c r="AD362" s="42"/>
      <c r="AE362" s="42"/>
      <c r="AF362" s="42"/>
      <c r="AG362" s="42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</row>
    <row r="363" spans="1:60" s="15" customFormat="1" ht="21.75" customHeight="1">
      <c r="A363" s="62"/>
      <c r="B363" s="62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42"/>
      <c r="O363" s="42"/>
      <c r="P363" s="42"/>
      <c r="Q363" s="42"/>
      <c r="R363" s="42"/>
      <c r="S363" s="42"/>
      <c r="T363" s="62"/>
      <c r="U363" s="62"/>
      <c r="V363" s="42"/>
      <c r="W363" s="42"/>
      <c r="X363" s="42"/>
      <c r="Y363" s="42"/>
      <c r="Z363" s="62"/>
      <c r="AA363" s="62"/>
      <c r="AB363" s="42"/>
      <c r="AC363" s="42"/>
      <c r="AD363" s="42"/>
      <c r="AE363" s="42"/>
      <c r="AF363" s="42"/>
      <c r="AG363" s="42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</row>
    <row r="364" spans="1:60" s="15" customFormat="1" ht="21.75" customHeight="1">
      <c r="A364" s="62"/>
      <c r="B364" s="62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42"/>
      <c r="O364" s="42"/>
      <c r="P364" s="42"/>
      <c r="Q364" s="42"/>
      <c r="R364" s="42"/>
      <c r="S364" s="42"/>
      <c r="T364" s="62"/>
      <c r="U364" s="62"/>
      <c r="V364" s="42"/>
      <c r="W364" s="42"/>
      <c r="X364" s="42"/>
      <c r="Y364" s="42"/>
      <c r="Z364" s="62"/>
      <c r="AA364" s="62"/>
      <c r="AB364" s="42"/>
      <c r="AC364" s="42"/>
      <c r="AD364" s="42"/>
      <c r="AE364" s="42"/>
      <c r="AF364" s="42"/>
      <c r="AG364" s="42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</row>
    <row r="365" spans="1:60" s="15" customFormat="1" ht="21.75" customHeight="1">
      <c r="A365" s="62"/>
      <c r="B365" s="62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42"/>
      <c r="O365" s="42"/>
      <c r="P365" s="42"/>
      <c r="Q365" s="42"/>
      <c r="R365" s="42"/>
      <c r="S365" s="42"/>
      <c r="T365" s="62"/>
      <c r="U365" s="62"/>
      <c r="V365" s="42"/>
      <c r="W365" s="42"/>
      <c r="X365" s="42"/>
      <c r="Y365" s="42"/>
      <c r="Z365" s="62"/>
      <c r="AA365" s="62"/>
      <c r="AB365" s="42"/>
      <c r="AC365" s="42"/>
      <c r="AD365" s="42"/>
      <c r="AE365" s="42"/>
      <c r="AF365" s="42"/>
      <c r="AG365" s="42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</row>
    <row r="366" spans="1:60" s="15" customFormat="1" ht="21.75" customHeight="1">
      <c r="A366" s="62"/>
      <c r="B366" s="62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42"/>
      <c r="O366" s="42"/>
      <c r="P366" s="42"/>
      <c r="Q366" s="42"/>
      <c r="R366" s="42"/>
      <c r="S366" s="42"/>
      <c r="T366" s="62"/>
      <c r="U366" s="62"/>
      <c r="V366" s="42"/>
      <c r="W366" s="42"/>
      <c r="X366" s="42"/>
      <c r="Y366" s="42"/>
      <c r="Z366" s="62"/>
      <c r="AA366" s="62"/>
      <c r="AB366" s="42"/>
      <c r="AC366" s="42"/>
      <c r="AD366" s="42"/>
      <c r="AE366" s="42"/>
      <c r="AF366" s="42"/>
      <c r="AG366" s="42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</row>
    <row r="367" spans="1:60" s="15" customFormat="1" ht="21.75" customHeight="1">
      <c r="A367" s="62"/>
      <c r="B367" s="62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42"/>
      <c r="O367" s="42"/>
      <c r="P367" s="42"/>
      <c r="Q367" s="42"/>
      <c r="R367" s="42"/>
      <c r="S367" s="42"/>
      <c r="T367" s="62"/>
      <c r="U367" s="62"/>
      <c r="V367" s="42"/>
      <c r="W367" s="42"/>
      <c r="X367" s="42"/>
      <c r="Y367" s="42"/>
      <c r="Z367" s="62"/>
      <c r="AA367" s="62"/>
      <c r="AB367" s="42"/>
      <c r="AC367" s="42"/>
      <c r="AD367" s="42"/>
      <c r="AE367" s="42"/>
      <c r="AF367" s="42"/>
      <c r="AG367" s="42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</row>
    <row r="368" spans="1:60" s="15" customFormat="1" ht="21.75" customHeight="1">
      <c r="A368" s="62"/>
      <c r="B368" s="62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42"/>
      <c r="O368" s="42"/>
      <c r="P368" s="42"/>
      <c r="Q368" s="42"/>
      <c r="R368" s="42"/>
      <c r="S368" s="42"/>
      <c r="T368" s="62"/>
      <c r="U368" s="62"/>
      <c r="V368" s="42"/>
      <c r="W368" s="42"/>
      <c r="X368" s="42"/>
      <c r="Y368" s="42"/>
      <c r="Z368" s="62"/>
      <c r="AA368" s="62"/>
      <c r="AB368" s="42"/>
      <c r="AC368" s="42"/>
      <c r="AD368" s="42"/>
      <c r="AE368" s="42"/>
      <c r="AF368" s="42"/>
      <c r="AG368" s="42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</row>
    <row r="369" spans="1:60" s="15" customFormat="1" ht="21.75" customHeight="1">
      <c r="A369" s="62"/>
      <c r="B369" s="62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42"/>
      <c r="O369" s="42"/>
      <c r="P369" s="42"/>
      <c r="Q369" s="42"/>
      <c r="R369" s="42"/>
      <c r="S369" s="42"/>
      <c r="T369" s="62"/>
      <c r="U369" s="62"/>
      <c r="V369" s="42"/>
      <c r="W369" s="42"/>
      <c r="X369" s="42"/>
      <c r="Y369" s="42"/>
      <c r="Z369" s="62"/>
      <c r="AA369" s="62"/>
      <c r="AB369" s="42"/>
      <c r="AC369" s="42"/>
      <c r="AD369" s="42"/>
      <c r="AE369" s="42"/>
      <c r="AF369" s="42"/>
      <c r="AG369" s="42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</row>
    <row r="370" spans="1:60" s="15" customFormat="1" ht="19.5" customHeight="1">
      <c r="A370" s="40"/>
      <c r="B370" s="11"/>
      <c r="C370" s="13"/>
      <c r="D370" s="13"/>
      <c r="E370" s="13"/>
      <c r="F370" s="13"/>
      <c r="G370" s="39"/>
      <c r="H370" s="13"/>
      <c r="I370" s="13"/>
      <c r="J370" s="13"/>
      <c r="K370" s="13"/>
      <c r="L370" s="13"/>
      <c r="M370" s="13"/>
      <c r="N370" s="13"/>
      <c r="O370" s="39"/>
      <c r="P370" s="13"/>
      <c r="Q370" s="13"/>
      <c r="R370" s="13"/>
      <c r="S370" s="13"/>
      <c r="T370" s="40"/>
      <c r="U370" s="11"/>
      <c r="V370" s="13"/>
      <c r="W370" s="13"/>
      <c r="X370" s="13"/>
      <c r="Y370" s="13"/>
      <c r="Z370" s="39"/>
      <c r="AA370" s="13"/>
      <c r="AB370" s="13"/>
      <c r="AC370" s="13"/>
      <c r="AD370" s="13"/>
      <c r="AE370" s="13"/>
      <c r="AF370" s="13"/>
      <c r="AG370" s="11"/>
      <c r="AH370" s="39"/>
      <c r="AI370" s="13"/>
      <c r="AJ370" s="13"/>
      <c r="AK370" s="40"/>
      <c r="AL370" s="13"/>
      <c r="AM370" s="13"/>
      <c r="AN370" s="13"/>
      <c r="AO370" s="40"/>
      <c r="AP370" s="39"/>
      <c r="AQ370" s="13"/>
      <c r="AR370" s="13"/>
      <c r="AS370" s="40"/>
      <c r="AT370" s="40"/>
      <c r="AU370" s="13"/>
      <c r="AV370" s="13"/>
      <c r="AW370" s="13"/>
      <c r="AX370" s="13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</row>
    <row r="371" spans="1:60" s="15" customFormat="1"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</row>
    <row r="372" spans="1:60" s="15" customFormat="1"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</row>
    <row r="373" spans="1:60" s="15" customFormat="1"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</row>
    <row r="374" spans="1:60" s="15" customFormat="1"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</row>
    <row r="375" spans="1:60" s="15" customFormat="1"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</row>
    <row r="376" spans="1:60" s="15" customFormat="1"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</row>
    <row r="377" spans="1:60" s="15" customFormat="1"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</row>
    <row r="378" spans="1:60" s="15" customFormat="1"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</row>
    <row r="379" spans="1:60" s="15" customFormat="1"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</row>
    <row r="380" spans="1:60" s="15" customFormat="1"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</row>
    <row r="381" spans="1:60" s="15" customFormat="1"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</row>
    <row r="382" spans="1:60" s="15" customFormat="1"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</row>
    <row r="383" spans="1:60" s="15" customFormat="1"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</row>
    <row r="384" spans="1:60" s="15" customFormat="1"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</row>
    <row r="385" spans="51:60" s="15" customFormat="1"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</row>
    <row r="386" spans="51:60" s="15" customFormat="1"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</row>
    <row r="387" spans="51:60" s="15" customFormat="1"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</row>
    <row r="388" spans="51:60" s="15" customFormat="1"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</row>
    <row r="389" spans="51:60" s="15" customFormat="1"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</row>
    <row r="390" spans="51:60" s="15" customFormat="1"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</row>
    <row r="391" spans="51:60" s="15" customFormat="1"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</row>
    <row r="392" spans="51:60" s="15" customFormat="1"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</row>
    <row r="393" spans="51:60" s="15" customFormat="1"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</row>
    <row r="394" spans="51:60" s="15" customFormat="1"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</row>
    <row r="395" spans="51:60" s="15" customFormat="1"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</row>
    <row r="396" spans="51:60" s="15" customFormat="1"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</row>
    <row r="397" spans="51:60" s="15" customFormat="1"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</row>
    <row r="398" spans="51:60" s="15" customFormat="1"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</row>
    <row r="399" spans="51:60" s="15" customFormat="1"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</row>
    <row r="400" spans="51:60" s="15" customFormat="1"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</row>
    <row r="401" spans="51:60" s="15" customFormat="1"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</row>
    <row r="402" spans="51:60" s="15" customFormat="1"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</row>
    <row r="403" spans="51:60" s="103" customFormat="1">
      <c r="AY403" s="104"/>
      <c r="AZ403" s="104"/>
      <c r="BA403" s="104"/>
      <c r="BB403" s="104"/>
      <c r="BC403" s="104"/>
      <c r="BD403" s="104"/>
      <c r="BE403" s="104"/>
      <c r="BF403" s="104"/>
      <c r="BG403" s="104"/>
      <c r="BH403" s="104"/>
    </row>
    <row r="404" spans="51:60" s="103" customFormat="1">
      <c r="AY404" s="104"/>
      <c r="AZ404" s="104"/>
      <c r="BA404" s="104"/>
      <c r="BB404" s="104"/>
      <c r="BC404" s="104"/>
      <c r="BD404" s="104"/>
      <c r="BE404" s="104"/>
      <c r="BF404" s="104"/>
      <c r="BG404" s="104"/>
      <c r="BH404" s="104"/>
    </row>
    <row r="405" spans="51:60" s="103" customFormat="1">
      <c r="AY405" s="104"/>
      <c r="AZ405" s="104"/>
      <c r="BA405" s="104"/>
      <c r="BB405" s="104"/>
      <c r="BC405" s="104"/>
      <c r="BD405" s="104"/>
      <c r="BE405" s="104"/>
      <c r="BF405" s="104"/>
      <c r="BG405" s="104"/>
      <c r="BH405" s="104"/>
    </row>
    <row r="406" spans="51:60" s="103" customFormat="1">
      <c r="AY406" s="104"/>
      <c r="AZ406" s="104"/>
      <c r="BA406" s="104"/>
      <c r="BB406" s="104"/>
      <c r="BC406" s="104"/>
      <c r="BD406" s="104"/>
      <c r="BE406" s="104"/>
      <c r="BF406" s="104"/>
      <c r="BG406" s="104"/>
      <c r="BH406" s="104"/>
    </row>
    <row r="407" spans="51:60" s="103" customFormat="1">
      <c r="AY407" s="104"/>
      <c r="AZ407" s="104"/>
      <c r="BA407" s="104"/>
      <c r="BB407" s="104"/>
      <c r="BC407" s="104"/>
      <c r="BD407" s="104"/>
      <c r="BE407" s="104"/>
      <c r="BF407" s="104"/>
      <c r="BG407" s="104"/>
      <c r="BH407" s="104"/>
    </row>
    <row r="408" spans="51:60" s="103" customFormat="1">
      <c r="AY408" s="104"/>
      <c r="AZ408" s="104"/>
      <c r="BA408" s="104"/>
      <c r="BB408" s="104"/>
      <c r="BC408" s="104"/>
      <c r="BD408" s="104"/>
      <c r="BE408" s="104"/>
      <c r="BF408" s="104"/>
      <c r="BG408" s="104"/>
      <c r="BH408" s="104"/>
    </row>
    <row r="409" spans="51:60" s="103" customFormat="1">
      <c r="AY409" s="104"/>
      <c r="AZ409" s="104"/>
      <c r="BA409" s="104"/>
      <c r="BB409" s="104"/>
      <c r="BC409" s="104"/>
      <c r="BD409" s="104"/>
      <c r="BE409" s="104"/>
      <c r="BF409" s="104"/>
      <c r="BG409" s="104"/>
      <c r="BH409" s="104"/>
    </row>
    <row r="410" spans="51:60" s="103" customFormat="1">
      <c r="AY410" s="104"/>
      <c r="AZ410" s="104"/>
      <c r="BA410" s="104"/>
      <c r="BB410" s="104"/>
      <c r="BC410" s="104"/>
      <c r="BD410" s="104"/>
      <c r="BE410" s="104"/>
      <c r="BF410" s="104"/>
      <c r="BG410" s="104"/>
      <c r="BH410" s="104"/>
    </row>
    <row r="411" spans="51:60" s="103" customFormat="1">
      <c r="AY411" s="104"/>
      <c r="AZ411" s="104"/>
      <c r="BA411" s="104"/>
      <c r="BB411" s="104"/>
      <c r="BC411" s="104"/>
      <c r="BD411" s="104"/>
      <c r="BE411" s="104"/>
      <c r="BF411" s="104"/>
      <c r="BG411" s="104"/>
      <c r="BH411" s="104"/>
    </row>
    <row r="412" spans="51:60" s="103" customFormat="1">
      <c r="AY412" s="104"/>
      <c r="AZ412" s="104"/>
      <c r="BA412" s="104"/>
      <c r="BB412" s="104"/>
      <c r="BC412" s="104"/>
      <c r="BD412" s="104"/>
      <c r="BE412" s="104"/>
      <c r="BF412" s="104"/>
      <c r="BG412" s="104"/>
      <c r="BH412" s="104"/>
    </row>
    <row r="413" spans="51:60" s="103" customFormat="1">
      <c r="AY413" s="104"/>
      <c r="AZ413" s="104"/>
      <c r="BA413" s="104"/>
      <c r="BB413" s="104"/>
      <c r="BC413" s="104"/>
      <c r="BD413" s="104"/>
      <c r="BE413" s="104"/>
      <c r="BF413" s="104"/>
      <c r="BG413" s="104"/>
      <c r="BH413" s="104"/>
    </row>
    <row r="414" spans="51:60" s="103" customFormat="1">
      <c r="AY414" s="104"/>
      <c r="AZ414" s="104"/>
      <c r="BA414" s="104"/>
      <c r="BB414" s="104"/>
      <c r="BC414" s="104"/>
      <c r="BD414" s="104"/>
      <c r="BE414" s="104"/>
      <c r="BF414" s="104"/>
      <c r="BG414" s="104"/>
      <c r="BH414" s="104"/>
    </row>
    <row r="415" spans="51:60" s="103" customFormat="1">
      <c r="AY415" s="104"/>
      <c r="AZ415" s="104"/>
      <c r="BA415" s="104"/>
      <c r="BB415" s="104"/>
      <c r="BC415" s="104"/>
      <c r="BD415" s="104"/>
      <c r="BE415" s="104"/>
      <c r="BF415" s="104"/>
      <c r="BG415" s="104"/>
      <c r="BH415" s="104"/>
    </row>
    <row r="416" spans="51:60" s="103" customFormat="1">
      <c r="AY416" s="104"/>
      <c r="AZ416" s="104"/>
      <c r="BA416" s="104"/>
      <c r="BB416" s="104"/>
      <c r="BC416" s="104"/>
      <c r="BD416" s="104"/>
      <c r="BE416" s="104"/>
      <c r="BF416" s="104"/>
      <c r="BG416" s="104"/>
      <c r="BH416" s="104"/>
    </row>
    <row r="417" spans="51:60" s="103" customFormat="1">
      <c r="AY417" s="104"/>
      <c r="AZ417" s="104"/>
      <c r="BA417" s="104"/>
      <c r="BB417" s="104"/>
      <c r="BC417" s="104"/>
      <c r="BD417" s="104"/>
      <c r="BE417" s="104"/>
      <c r="BF417" s="104"/>
      <c r="BG417" s="104"/>
      <c r="BH417" s="104"/>
    </row>
    <row r="418" spans="51:60" s="103" customFormat="1">
      <c r="AY418" s="104"/>
      <c r="AZ418" s="104"/>
      <c r="BA418" s="104"/>
      <c r="BB418" s="104"/>
      <c r="BC418" s="104"/>
      <c r="BD418" s="104"/>
      <c r="BE418" s="104"/>
      <c r="BF418" s="104"/>
      <c r="BG418" s="104"/>
      <c r="BH418" s="104"/>
    </row>
    <row r="419" spans="51:60" s="103" customFormat="1">
      <c r="AY419" s="104"/>
      <c r="AZ419" s="104"/>
      <c r="BA419" s="104"/>
      <c r="BB419" s="104"/>
      <c r="BC419" s="104"/>
      <c r="BD419" s="104"/>
      <c r="BE419" s="104"/>
      <c r="BF419" s="104"/>
      <c r="BG419" s="104"/>
      <c r="BH419" s="104"/>
    </row>
    <row r="420" spans="51:60" s="103" customFormat="1">
      <c r="AY420" s="104"/>
      <c r="AZ420" s="104"/>
      <c r="BA420" s="104"/>
      <c r="BB420" s="104"/>
      <c r="BC420" s="104"/>
      <c r="BD420" s="104"/>
      <c r="BE420" s="104"/>
      <c r="BF420" s="104"/>
      <c r="BG420" s="104"/>
      <c r="BH420" s="104"/>
    </row>
    <row r="421" spans="51:60" s="103" customFormat="1">
      <c r="AY421" s="104"/>
      <c r="AZ421" s="104"/>
      <c r="BA421" s="104"/>
      <c r="BB421" s="104"/>
      <c r="BC421" s="104"/>
      <c r="BD421" s="104"/>
      <c r="BE421" s="104"/>
      <c r="BF421" s="104"/>
      <c r="BG421" s="104"/>
      <c r="BH421" s="104"/>
    </row>
    <row r="422" spans="51:60" s="103" customFormat="1">
      <c r="AY422" s="104"/>
      <c r="AZ422" s="104"/>
      <c r="BA422" s="104"/>
      <c r="BB422" s="104"/>
      <c r="BC422" s="104"/>
      <c r="BD422" s="104"/>
      <c r="BE422" s="104"/>
      <c r="BF422" s="104"/>
      <c r="BG422" s="104"/>
      <c r="BH422" s="104"/>
    </row>
    <row r="423" spans="51:60" s="103" customFormat="1">
      <c r="AY423" s="104"/>
      <c r="AZ423" s="104"/>
      <c r="BA423" s="104"/>
      <c r="BB423" s="104"/>
      <c r="BC423" s="104"/>
      <c r="BD423" s="104"/>
      <c r="BE423" s="104"/>
      <c r="BF423" s="104"/>
      <c r="BG423" s="104"/>
      <c r="BH423" s="104"/>
    </row>
    <row r="424" spans="51:60" s="103" customFormat="1">
      <c r="AY424" s="104"/>
      <c r="AZ424" s="104"/>
      <c r="BA424" s="104"/>
      <c r="BB424" s="104"/>
      <c r="BC424" s="104"/>
      <c r="BD424" s="104"/>
      <c r="BE424" s="104"/>
      <c r="BF424" s="104"/>
      <c r="BG424" s="104"/>
      <c r="BH424" s="104"/>
    </row>
    <row r="425" spans="51:60" s="103" customFormat="1">
      <c r="AY425" s="104"/>
      <c r="AZ425" s="104"/>
      <c r="BA425" s="104"/>
      <c r="BB425" s="104"/>
      <c r="BC425" s="104"/>
      <c r="BD425" s="104"/>
      <c r="BE425" s="104"/>
      <c r="BF425" s="104"/>
      <c r="BG425" s="104"/>
      <c r="BH425" s="104"/>
    </row>
    <row r="426" spans="51:60" s="103" customFormat="1">
      <c r="AY426" s="104"/>
      <c r="AZ426" s="104"/>
      <c r="BA426" s="104"/>
      <c r="BB426" s="104"/>
      <c r="BC426" s="104"/>
      <c r="BD426" s="104"/>
      <c r="BE426" s="104"/>
      <c r="BF426" s="104"/>
      <c r="BG426" s="104"/>
      <c r="BH426" s="104"/>
    </row>
    <row r="427" spans="51:60" s="103" customFormat="1">
      <c r="AY427" s="104"/>
      <c r="AZ427" s="104"/>
      <c r="BA427" s="104"/>
      <c r="BB427" s="104"/>
      <c r="BC427" s="104"/>
      <c r="BD427" s="104"/>
      <c r="BE427" s="104"/>
      <c r="BF427" s="104"/>
      <c r="BG427" s="104"/>
      <c r="BH427" s="104"/>
    </row>
    <row r="428" spans="51:60" s="103" customFormat="1">
      <c r="AY428" s="104"/>
      <c r="AZ428" s="104"/>
      <c r="BA428" s="104"/>
      <c r="BB428" s="104"/>
      <c r="BC428" s="104"/>
      <c r="BD428" s="104"/>
      <c r="BE428" s="104"/>
      <c r="BF428" s="104"/>
      <c r="BG428" s="104"/>
      <c r="BH428" s="104"/>
    </row>
    <row r="429" spans="51:60" s="103" customFormat="1">
      <c r="AY429" s="104"/>
      <c r="AZ429" s="104"/>
      <c r="BA429" s="104"/>
      <c r="BB429" s="104"/>
      <c r="BC429" s="104"/>
      <c r="BD429" s="104"/>
      <c r="BE429" s="104"/>
      <c r="BF429" s="104"/>
      <c r="BG429" s="104"/>
      <c r="BH429" s="104"/>
    </row>
    <row r="430" spans="51:60" s="103" customFormat="1">
      <c r="AY430" s="104"/>
      <c r="AZ430" s="104"/>
      <c r="BA430" s="104"/>
      <c r="BB430" s="104"/>
      <c r="BC430" s="104"/>
      <c r="BD430" s="104"/>
      <c r="BE430" s="104"/>
      <c r="BF430" s="104"/>
      <c r="BG430" s="104"/>
      <c r="BH430" s="104"/>
    </row>
    <row r="431" spans="51:60" s="103" customFormat="1">
      <c r="AY431" s="104"/>
      <c r="AZ431" s="104"/>
      <c r="BA431" s="104"/>
      <c r="BB431" s="104"/>
      <c r="BC431" s="104"/>
      <c r="BD431" s="104"/>
      <c r="BE431" s="104"/>
      <c r="BF431" s="104"/>
      <c r="BG431" s="104"/>
      <c r="BH431" s="104"/>
    </row>
    <row r="432" spans="51:60" s="103" customFormat="1">
      <c r="AY432" s="104"/>
      <c r="AZ432" s="104"/>
      <c r="BA432" s="104"/>
      <c r="BB432" s="104"/>
      <c r="BC432" s="104"/>
      <c r="BD432" s="104"/>
      <c r="BE432" s="104"/>
      <c r="BF432" s="104"/>
      <c r="BG432" s="104"/>
      <c r="BH432" s="104"/>
    </row>
    <row r="433" spans="51:60" s="103" customFormat="1">
      <c r="AY433" s="104"/>
      <c r="AZ433" s="104"/>
      <c r="BA433" s="104"/>
      <c r="BB433" s="104"/>
      <c r="BC433" s="104"/>
      <c r="BD433" s="104"/>
      <c r="BE433" s="104"/>
      <c r="BF433" s="104"/>
      <c r="BG433" s="104"/>
      <c r="BH433" s="104"/>
    </row>
    <row r="434" spans="51:60" s="103" customFormat="1">
      <c r="AY434" s="104"/>
      <c r="AZ434" s="104"/>
      <c r="BA434" s="104"/>
      <c r="BB434" s="104"/>
      <c r="BC434" s="104"/>
      <c r="BD434" s="104"/>
      <c r="BE434" s="104"/>
      <c r="BF434" s="104"/>
      <c r="BG434" s="104"/>
      <c r="BH434" s="104"/>
    </row>
    <row r="435" spans="51:60" s="103" customFormat="1">
      <c r="AY435" s="104"/>
      <c r="AZ435" s="104"/>
      <c r="BA435" s="104"/>
      <c r="BB435" s="104"/>
      <c r="BC435" s="104"/>
      <c r="BD435" s="104"/>
      <c r="BE435" s="104"/>
      <c r="BF435" s="104"/>
      <c r="BG435" s="104"/>
      <c r="BH435" s="104"/>
    </row>
    <row r="436" spans="51:60" s="103" customFormat="1">
      <c r="AY436" s="104"/>
      <c r="AZ436" s="104"/>
      <c r="BA436" s="104"/>
      <c r="BB436" s="104"/>
      <c r="BC436" s="104"/>
      <c r="BD436" s="104"/>
      <c r="BE436" s="104"/>
      <c r="BF436" s="104"/>
      <c r="BG436" s="104"/>
      <c r="BH436" s="104"/>
    </row>
    <row r="437" spans="51:60" s="103" customFormat="1">
      <c r="AY437" s="104"/>
      <c r="AZ437" s="104"/>
      <c r="BA437" s="104"/>
      <c r="BB437" s="104"/>
      <c r="BC437" s="104"/>
      <c r="BD437" s="104"/>
      <c r="BE437" s="104"/>
      <c r="BF437" s="104"/>
      <c r="BG437" s="104"/>
      <c r="BH437" s="104"/>
    </row>
    <row r="438" spans="51:60" s="103" customFormat="1">
      <c r="AY438" s="104"/>
      <c r="AZ438" s="104"/>
      <c r="BA438" s="104"/>
      <c r="BB438" s="104"/>
      <c r="BC438" s="104"/>
      <c r="BD438" s="104"/>
      <c r="BE438" s="104"/>
      <c r="BF438" s="104"/>
      <c r="BG438" s="104"/>
      <c r="BH438" s="104"/>
    </row>
    <row r="439" spans="51:60" s="103" customFormat="1">
      <c r="AY439" s="104"/>
      <c r="AZ439" s="104"/>
      <c r="BA439" s="104"/>
      <c r="BB439" s="104"/>
      <c r="BC439" s="104"/>
      <c r="BD439" s="104"/>
      <c r="BE439" s="104"/>
      <c r="BF439" s="104"/>
      <c r="BG439" s="104"/>
      <c r="BH439" s="104"/>
    </row>
    <row r="440" spans="51:60" s="103" customFormat="1">
      <c r="AY440" s="104"/>
      <c r="AZ440" s="104"/>
      <c r="BA440" s="104"/>
      <c r="BB440" s="104"/>
      <c r="BC440" s="104"/>
      <c r="BD440" s="104"/>
      <c r="BE440" s="104"/>
      <c r="BF440" s="104"/>
      <c r="BG440" s="104"/>
      <c r="BH440" s="104"/>
    </row>
    <row r="441" spans="51:60" s="103" customFormat="1">
      <c r="AY441" s="104"/>
      <c r="AZ441" s="104"/>
      <c r="BA441" s="104"/>
      <c r="BB441" s="104"/>
      <c r="BC441" s="104"/>
      <c r="BD441" s="104"/>
      <c r="BE441" s="104"/>
      <c r="BF441" s="104"/>
      <c r="BG441" s="104"/>
      <c r="BH441" s="104"/>
    </row>
    <row r="442" spans="51:60" s="103" customFormat="1">
      <c r="AY442" s="104"/>
      <c r="AZ442" s="104"/>
      <c r="BA442" s="104"/>
      <c r="BB442" s="104"/>
      <c r="BC442" s="104"/>
      <c r="BD442" s="104"/>
      <c r="BE442" s="104"/>
      <c r="BF442" s="104"/>
      <c r="BG442" s="104"/>
      <c r="BH442" s="104"/>
    </row>
    <row r="443" spans="51:60" s="103" customFormat="1">
      <c r="AY443" s="104"/>
      <c r="AZ443" s="104"/>
      <c r="BA443" s="104"/>
      <c r="BB443" s="104"/>
      <c r="BC443" s="104"/>
      <c r="BD443" s="104"/>
      <c r="BE443" s="104"/>
      <c r="BF443" s="104"/>
      <c r="BG443" s="104"/>
      <c r="BH443" s="104"/>
    </row>
    <row r="444" spans="51:60" s="103" customFormat="1">
      <c r="AY444" s="104"/>
      <c r="AZ444" s="104"/>
      <c r="BA444" s="104"/>
      <c r="BB444" s="104"/>
      <c r="BC444" s="104"/>
      <c r="BD444" s="104"/>
      <c r="BE444" s="104"/>
      <c r="BF444" s="104"/>
      <c r="BG444" s="104"/>
      <c r="BH444" s="104"/>
    </row>
    <row r="445" spans="51:60" s="103" customFormat="1">
      <c r="AY445" s="104"/>
      <c r="AZ445" s="104"/>
      <c r="BA445" s="104"/>
      <c r="BB445" s="104"/>
      <c r="BC445" s="104"/>
      <c r="BD445" s="104"/>
      <c r="BE445" s="104"/>
      <c r="BF445" s="104"/>
      <c r="BG445" s="104"/>
      <c r="BH445" s="104"/>
    </row>
    <row r="446" spans="51:60" s="103" customFormat="1">
      <c r="AY446" s="104"/>
      <c r="AZ446" s="104"/>
      <c r="BA446" s="104"/>
      <c r="BB446" s="104"/>
      <c r="BC446" s="104"/>
      <c r="BD446" s="104"/>
      <c r="BE446" s="104"/>
      <c r="BF446" s="104"/>
      <c r="BG446" s="104"/>
      <c r="BH446" s="104"/>
    </row>
    <row r="447" spans="51:60" s="103" customFormat="1">
      <c r="AY447" s="104"/>
      <c r="AZ447" s="104"/>
      <c r="BA447" s="104"/>
      <c r="BB447" s="104"/>
      <c r="BC447" s="104"/>
      <c r="BD447" s="104"/>
      <c r="BE447" s="104"/>
      <c r="BF447" s="104"/>
      <c r="BG447" s="104"/>
      <c r="BH447" s="104"/>
    </row>
    <row r="448" spans="51:60" s="103" customFormat="1">
      <c r="AY448" s="104"/>
      <c r="AZ448" s="104"/>
      <c r="BA448" s="104"/>
      <c r="BB448" s="104"/>
      <c r="BC448" s="104"/>
      <c r="BD448" s="104"/>
      <c r="BE448" s="104"/>
      <c r="BF448" s="104"/>
      <c r="BG448" s="104"/>
      <c r="BH448" s="104"/>
    </row>
    <row r="449" spans="51:60" s="103" customFormat="1">
      <c r="AY449" s="104"/>
      <c r="AZ449" s="104"/>
      <c r="BA449" s="104"/>
      <c r="BB449" s="104"/>
      <c r="BC449" s="104"/>
      <c r="BD449" s="104"/>
      <c r="BE449" s="104"/>
      <c r="BF449" s="104"/>
      <c r="BG449" s="104"/>
      <c r="BH449" s="104"/>
    </row>
    <row r="450" spans="51:60" s="103" customFormat="1">
      <c r="AY450" s="104"/>
      <c r="AZ450" s="104"/>
      <c r="BA450" s="104"/>
      <c r="BB450" s="104"/>
      <c r="BC450" s="104"/>
      <c r="BD450" s="104"/>
      <c r="BE450" s="104"/>
      <c r="BF450" s="104"/>
      <c r="BG450" s="104"/>
      <c r="BH450" s="104"/>
    </row>
    <row r="451" spans="51:60" s="103" customFormat="1">
      <c r="AY451" s="104"/>
      <c r="AZ451" s="104"/>
      <c r="BA451" s="104"/>
      <c r="BB451" s="104"/>
      <c r="BC451" s="104"/>
      <c r="BD451" s="104"/>
      <c r="BE451" s="104"/>
      <c r="BF451" s="104"/>
      <c r="BG451" s="104"/>
      <c r="BH451" s="104"/>
    </row>
    <row r="452" spans="51:60" s="103" customFormat="1">
      <c r="AY452" s="104"/>
      <c r="AZ452" s="104"/>
      <c r="BA452" s="104"/>
      <c r="BB452" s="104"/>
      <c r="BC452" s="104"/>
      <c r="BD452" s="104"/>
      <c r="BE452" s="104"/>
      <c r="BF452" s="104"/>
      <c r="BG452" s="104"/>
      <c r="BH452" s="104"/>
    </row>
    <row r="453" spans="51:60" s="103" customFormat="1">
      <c r="AY453" s="104"/>
      <c r="AZ453" s="104"/>
      <c r="BA453" s="104"/>
      <c r="BB453" s="104"/>
      <c r="BC453" s="104"/>
      <c r="BD453" s="104"/>
      <c r="BE453" s="104"/>
      <c r="BF453" s="104"/>
      <c r="BG453" s="104"/>
      <c r="BH453" s="104"/>
    </row>
    <row r="454" spans="51:60" s="103" customFormat="1">
      <c r="AY454" s="104"/>
      <c r="AZ454" s="104"/>
      <c r="BA454" s="104"/>
      <c r="BB454" s="104"/>
      <c r="BC454" s="104"/>
      <c r="BD454" s="104"/>
      <c r="BE454" s="104"/>
      <c r="BF454" s="104"/>
      <c r="BG454" s="104"/>
      <c r="BH454" s="104"/>
    </row>
    <row r="455" spans="51:60" s="103" customFormat="1">
      <c r="AY455" s="104"/>
      <c r="AZ455" s="104"/>
      <c r="BA455" s="104"/>
      <c r="BB455" s="104"/>
      <c r="BC455" s="104"/>
      <c r="BD455" s="104"/>
      <c r="BE455" s="104"/>
      <c r="BF455" s="104"/>
      <c r="BG455" s="104"/>
      <c r="BH455" s="104"/>
    </row>
    <row r="456" spans="51:60" s="103" customFormat="1">
      <c r="AY456" s="104"/>
      <c r="AZ456" s="104"/>
      <c r="BA456" s="104"/>
      <c r="BB456" s="104"/>
      <c r="BC456" s="104"/>
      <c r="BD456" s="104"/>
      <c r="BE456" s="104"/>
      <c r="BF456" s="104"/>
      <c r="BG456" s="104"/>
      <c r="BH456" s="104"/>
    </row>
    <row r="457" spans="51:60" s="103" customFormat="1">
      <c r="AY457" s="104"/>
      <c r="AZ457" s="104"/>
      <c r="BA457" s="104"/>
      <c r="BB457" s="104"/>
      <c r="BC457" s="104"/>
      <c r="BD457" s="104"/>
      <c r="BE457" s="104"/>
      <c r="BF457" s="104"/>
      <c r="BG457" s="104"/>
      <c r="BH457" s="104"/>
    </row>
    <row r="458" spans="51:60" s="103" customFormat="1">
      <c r="AY458" s="104"/>
      <c r="AZ458" s="104"/>
      <c r="BA458" s="104"/>
      <c r="BB458" s="104"/>
      <c r="BC458" s="104"/>
      <c r="BD458" s="104"/>
      <c r="BE458" s="104"/>
      <c r="BF458" s="104"/>
      <c r="BG458" s="104"/>
      <c r="BH458" s="104"/>
    </row>
    <row r="459" spans="51:60" s="103" customFormat="1">
      <c r="AY459" s="104"/>
      <c r="AZ459" s="104"/>
      <c r="BA459" s="104"/>
      <c r="BB459" s="104"/>
      <c r="BC459" s="104"/>
      <c r="BD459" s="104"/>
      <c r="BE459" s="104"/>
      <c r="BF459" s="104"/>
      <c r="BG459" s="104"/>
      <c r="BH459" s="104"/>
    </row>
    <row r="460" spans="51:60" s="103" customFormat="1">
      <c r="AY460" s="104"/>
      <c r="AZ460" s="104"/>
      <c r="BA460" s="104"/>
      <c r="BB460" s="104"/>
      <c r="BC460" s="104"/>
      <c r="BD460" s="104"/>
      <c r="BE460" s="104"/>
      <c r="BF460" s="104"/>
      <c r="BG460" s="104"/>
      <c r="BH460" s="104"/>
    </row>
    <row r="461" spans="51:60" s="103" customFormat="1">
      <c r="AY461" s="104"/>
      <c r="AZ461" s="104"/>
      <c r="BA461" s="104"/>
      <c r="BB461" s="104"/>
      <c r="BC461" s="104"/>
      <c r="BD461" s="104"/>
      <c r="BE461" s="104"/>
      <c r="BF461" s="104"/>
      <c r="BG461" s="104"/>
      <c r="BH461" s="104"/>
    </row>
    <row r="462" spans="51:60" s="103" customFormat="1">
      <c r="AY462" s="104"/>
      <c r="AZ462" s="104"/>
      <c r="BA462" s="104"/>
      <c r="BB462" s="104"/>
      <c r="BC462" s="104"/>
      <c r="BD462" s="104"/>
      <c r="BE462" s="104"/>
      <c r="BF462" s="104"/>
      <c r="BG462" s="104"/>
      <c r="BH462" s="104"/>
    </row>
    <row r="463" spans="51:60" s="103" customFormat="1">
      <c r="AY463" s="104"/>
      <c r="AZ463" s="104"/>
      <c r="BA463" s="104"/>
      <c r="BB463" s="104"/>
      <c r="BC463" s="104"/>
      <c r="BD463" s="104"/>
      <c r="BE463" s="104"/>
      <c r="BF463" s="104"/>
      <c r="BG463" s="104"/>
      <c r="BH463" s="104"/>
    </row>
    <row r="464" spans="51:60" s="103" customFormat="1">
      <c r="AY464" s="104"/>
      <c r="AZ464" s="104"/>
      <c r="BA464" s="104"/>
      <c r="BB464" s="104"/>
      <c r="BC464" s="104"/>
      <c r="BD464" s="104"/>
      <c r="BE464" s="104"/>
      <c r="BF464" s="104"/>
      <c r="BG464" s="104"/>
      <c r="BH464" s="104"/>
    </row>
    <row r="465" spans="51:60" s="103" customFormat="1">
      <c r="AY465" s="104"/>
      <c r="AZ465" s="104"/>
      <c r="BA465" s="104"/>
      <c r="BB465" s="104"/>
      <c r="BC465" s="104"/>
      <c r="BD465" s="104"/>
      <c r="BE465" s="104"/>
      <c r="BF465" s="104"/>
      <c r="BG465" s="104"/>
      <c r="BH465" s="104"/>
    </row>
    <row r="466" spans="51:60" s="103" customFormat="1">
      <c r="AY466" s="104"/>
      <c r="AZ466" s="104"/>
      <c r="BA466" s="104"/>
      <c r="BB466" s="104"/>
      <c r="BC466" s="104"/>
      <c r="BD466" s="104"/>
      <c r="BE466" s="104"/>
      <c r="BF466" s="104"/>
      <c r="BG466" s="104"/>
      <c r="BH466" s="104"/>
    </row>
    <row r="467" spans="51:60" s="103" customFormat="1">
      <c r="AY467" s="104"/>
      <c r="AZ467" s="104"/>
      <c r="BA467" s="104"/>
      <c r="BB467" s="104"/>
      <c r="BC467" s="104"/>
      <c r="BD467" s="104"/>
      <c r="BE467" s="104"/>
      <c r="BF467" s="104"/>
      <c r="BG467" s="104"/>
      <c r="BH467" s="104"/>
    </row>
    <row r="468" spans="51:60" s="103" customFormat="1">
      <c r="AY468" s="104"/>
      <c r="AZ468" s="104"/>
      <c r="BA468" s="104"/>
      <c r="BB468" s="104"/>
      <c r="BC468" s="104"/>
      <c r="BD468" s="104"/>
      <c r="BE468" s="104"/>
      <c r="BF468" s="104"/>
      <c r="BG468" s="104"/>
      <c r="BH468" s="104"/>
    </row>
    <row r="469" spans="51:60" s="103" customFormat="1">
      <c r="AY469" s="104"/>
      <c r="AZ469" s="104"/>
      <c r="BA469" s="104"/>
      <c r="BB469" s="104"/>
      <c r="BC469" s="104"/>
      <c r="BD469" s="104"/>
      <c r="BE469" s="104"/>
      <c r="BF469" s="104"/>
      <c r="BG469" s="104"/>
      <c r="BH469" s="104"/>
    </row>
    <row r="470" spans="51:60" s="103" customFormat="1">
      <c r="AY470" s="104"/>
      <c r="AZ470" s="104"/>
      <c r="BA470" s="104"/>
      <c r="BB470" s="104"/>
      <c r="BC470" s="104"/>
      <c r="BD470" s="104"/>
      <c r="BE470" s="104"/>
      <c r="BF470" s="104"/>
      <c r="BG470" s="104"/>
      <c r="BH470" s="104"/>
    </row>
    <row r="471" spans="51:60" s="105" customFormat="1" ht="15.75"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</row>
    <row r="472" spans="51:60" s="105" customFormat="1" ht="15.75"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</row>
    <row r="473" spans="51:60" s="105" customFormat="1" ht="15.75">
      <c r="AY473" s="102"/>
      <c r="AZ473" s="102"/>
      <c r="BA473" s="102"/>
      <c r="BB473" s="102"/>
      <c r="BC473" s="102"/>
      <c r="BD473" s="102"/>
      <c r="BE473" s="102"/>
      <c r="BF473" s="102"/>
      <c r="BG473" s="102"/>
      <c r="BH473" s="102"/>
    </row>
    <row r="474" spans="51:60" s="105" customFormat="1" ht="15.75">
      <c r="AY474" s="102"/>
      <c r="AZ474" s="102"/>
      <c r="BA474" s="102"/>
      <c r="BB474" s="102"/>
      <c r="BC474" s="102"/>
      <c r="BD474" s="102"/>
      <c r="BE474" s="102"/>
      <c r="BF474" s="102"/>
      <c r="BG474" s="102"/>
      <c r="BH474" s="102"/>
    </row>
    <row r="475" spans="51:60" s="105" customFormat="1" ht="15.75"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</row>
    <row r="476" spans="51:60" s="105" customFormat="1" ht="15.75"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</row>
    <row r="477" spans="51:60" s="105" customFormat="1" ht="15.75"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</row>
    <row r="478" spans="51:60" s="105" customFormat="1" ht="15.75"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</row>
    <row r="479" spans="51:60" s="105" customFormat="1" ht="15.75"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</row>
    <row r="480" spans="51:60" s="105" customFormat="1" ht="15.75"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</row>
  </sheetData>
  <mergeCells count="1680">
    <mergeCell ref="AP168:AQ168"/>
    <mergeCell ref="AR168:AS168"/>
    <mergeCell ref="AP170:AQ170"/>
    <mergeCell ref="AR170:AS170"/>
    <mergeCell ref="BE169:BF169"/>
    <mergeCell ref="BC168:BD168"/>
    <mergeCell ref="BE168:BF168"/>
    <mergeCell ref="BA168:BB168"/>
    <mergeCell ref="BA169:BB169"/>
    <mergeCell ref="BC169:BD169"/>
    <mergeCell ref="A171:B171"/>
    <mergeCell ref="C171:AG171"/>
    <mergeCell ref="A170:B170"/>
    <mergeCell ref="C170:AG170"/>
    <mergeCell ref="AT171:AU171"/>
    <mergeCell ref="AV171:AW171"/>
    <mergeCell ref="AT170:AU170"/>
    <mergeCell ref="AV170:AW170"/>
    <mergeCell ref="AP171:AQ171"/>
    <mergeCell ref="AR171:AS171"/>
    <mergeCell ref="AJ170:AK170"/>
    <mergeCell ref="A168:B168"/>
    <mergeCell ref="C168:AG168"/>
    <mergeCell ref="AH168:AI168"/>
    <mergeCell ref="AJ168:AK168"/>
    <mergeCell ref="A169:B169"/>
    <mergeCell ref="C169:AG169"/>
    <mergeCell ref="AH169:AI169"/>
    <mergeCell ref="AJ169:AK169"/>
    <mergeCell ref="AY169:AZ169"/>
    <mergeCell ref="AY168:AZ168"/>
    <mergeCell ref="AN166:AO166"/>
    <mergeCell ref="AP166:AQ166"/>
    <mergeCell ref="AR166:AS166"/>
    <mergeCell ref="AF167:AG167"/>
    <mergeCell ref="AH167:AI167"/>
    <mergeCell ref="AJ167:AK167"/>
    <mergeCell ref="AR167:AS167"/>
    <mergeCell ref="AT168:AU168"/>
    <mergeCell ref="AH171:AI171"/>
    <mergeCell ref="AJ171:AK171"/>
    <mergeCell ref="AL168:AM168"/>
    <mergeCell ref="AN168:AO168"/>
    <mergeCell ref="AL169:AM169"/>
    <mergeCell ref="AL171:AM171"/>
    <mergeCell ref="AN171:AO171"/>
    <mergeCell ref="AL170:AM170"/>
    <mergeCell ref="AN170:AO170"/>
    <mergeCell ref="AH170:AI170"/>
    <mergeCell ref="AV167:AW167"/>
    <mergeCell ref="AN169:AO169"/>
    <mergeCell ref="AP169:AQ169"/>
    <mergeCell ref="AR169:AS169"/>
    <mergeCell ref="AT167:AU167"/>
    <mergeCell ref="AN167:AO167"/>
    <mergeCell ref="AP167:AQ167"/>
    <mergeCell ref="AT169:AU169"/>
    <mergeCell ref="AV168:AW168"/>
    <mergeCell ref="AV169:AW169"/>
    <mergeCell ref="AV166:AW166"/>
    <mergeCell ref="R165:S165"/>
    <mergeCell ref="T165:U165"/>
    <mergeCell ref="AH166:AI166"/>
    <mergeCell ref="AJ166:AK166"/>
    <mergeCell ref="AN165:AO165"/>
    <mergeCell ref="AP165:AQ165"/>
    <mergeCell ref="Z166:AA166"/>
    <mergeCell ref="AT166:AU166"/>
    <mergeCell ref="AL166:AM166"/>
    <mergeCell ref="X164:Y164"/>
    <mergeCell ref="Z164:AA164"/>
    <mergeCell ref="AD164:AE164"/>
    <mergeCell ref="AT165:AU165"/>
    <mergeCell ref="AL167:AM167"/>
    <mergeCell ref="N165:O165"/>
    <mergeCell ref="AF166:AG166"/>
    <mergeCell ref="V165:W165"/>
    <mergeCell ref="AB164:AC164"/>
    <mergeCell ref="A167:B167"/>
    <mergeCell ref="C167:S167"/>
    <mergeCell ref="T167:U167"/>
    <mergeCell ref="V167:W167"/>
    <mergeCell ref="AF164:AG164"/>
    <mergeCell ref="A164:B164"/>
    <mergeCell ref="C164:M164"/>
    <mergeCell ref="N164:O164"/>
    <mergeCell ref="P164:Q164"/>
    <mergeCell ref="X167:Y167"/>
    <mergeCell ref="AB166:AC166"/>
    <mergeCell ref="AD166:AE166"/>
    <mergeCell ref="X165:Y165"/>
    <mergeCell ref="Z167:AA167"/>
    <mergeCell ref="AB167:AC167"/>
    <mergeCell ref="AD167:AE167"/>
    <mergeCell ref="X166:Y166"/>
    <mergeCell ref="AJ163:AK163"/>
    <mergeCell ref="T161:U161"/>
    <mergeCell ref="V161:W161"/>
    <mergeCell ref="A166:B166"/>
    <mergeCell ref="C166:S166"/>
    <mergeCell ref="T166:U166"/>
    <mergeCell ref="V166:W166"/>
    <mergeCell ref="A165:B165"/>
    <mergeCell ref="C165:M165"/>
    <mergeCell ref="P165:Q165"/>
    <mergeCell ref="AV163:AW163"/>
    <mergeCell ref="R164:S164"/>
    <mergeCell ref="T164:U164"/>
    <mergeCell ref="AB163:AC163"/>
    <mergeCell ref="AD163:AE163"/>
    <mergeCell ref="V164:W164"/>
    <mergeCell ref="AV164:AW164"/>
    <mergeCell ref="Z163:AA163"/>
    <mergeCell ref="AT164:AU164"/>
    <mergeCell ref="AF163:AG163"/>
    <mergeCell ref="A162:AW162"/>
    <mergeCell ref="A163:B163"/>
    <mergeCell ref="C163:M163"/>
    <mergeCell ref="N163:O163"/>
    <mergeCell ref="P163:Q163"/>
    <mergeCell ref="R163:S163"/>
    <mergeCell ref="T163:U163"/>
    <mergeCell ref="V163:W163"/>
    <mergeCell ref="X163:Y163"/>
    <mergeCell ref="AT163:AU163"/>
    <mergeCell ref="AV165:AW165"/>
    <mergeCell ref="Z165:AA165"/>
    <mergeCell ref="AB165:AC165"/>
    <mergeCell ref="AD165:AE165"/>
    <mergeCell ref="AF165:AG165"/>
    <mergeCell ref="AH165:AI165"/>
    <mergeCell ref="AJ165:AK165"/>
    <mergeCell ref="AL165:AM165"/>
    <mergeCell ref="AR165:AS165"/>
    <mergeCell ref="A161:B161"/>
    <mergeCell ref="C161:M161"/>
    <mergeCell ref="N161:O161"/>
    <mergeCell ref="AD160:AE160"/>
    <mergeCell ref="A160:B160"/>
    <mergeCell ref="C160:M160"/>
    <mergeCell ref="N160:O160"/>
    <mergeCell ref="P161:Q161"/>
    <mergeCell ref="R161:S161"/>
    <mergeCell ref="R160:S160"/>
    <mergeCell ref="T160:U160"/>
    <mergeCell ref="P160:Q160"/>
    <mergeCell ref="V160:W160"/>
    <mergeCell ref="AT160:AU160"/>
    <mergeCell ref="AV160:AW160"/>
    <mergeCell ref="X161:Y161"/>
    <mergeCell ref="AB160:AC160"/>
    <mergeCell ref="AN161:AO161"/>
    <mergeCell ref="X160:Y160"/>
    <mergeCell ref="AF160:AG160"/>
    <mergeCell ref="Z160:AA160"/>
    <mergeCell ref="AR161:AS161"/>
    <mergeCell ref="AB156:AC156"/>
    <mergeCell ref="AD156:AE156"/>
    <mergeCell ref="AF156:AG156"/>
    <mergeCell ref="AP156:AQ156"/>
    <mergeCell ref="AR156:AS156"/>
    <mergeCell ref="AL157:AM157"/>
    <mergeCell ref="AN157:AO157"/>
    <mergeCell ref="AT161:AU161"/>
    <mergeCell ref="AV161:AW161"/>
    <mergeCell ref="Z161:AA161"/>
    <mergeCell ref="AB161:AC161"/>
    <mergeCell ref="AD161:AE161"/>
    <mergeCell ref="AF161:AG161"/>
    <mergeCell ref="AH161:AI161"/>
    <mergeCell ref="AJ161:AK161"/>
    <mergeCell ref="AL161:AM161"/>
    <mergeCell ref="AP161:AQ161"/>
    <mergeCell ref="X155:Y155"/>
    <mergeCell ref="Z155:AA155"/>
    <mergeCell ref="AL155:AM155"/>
    <mergeCell ref="AR155:AS155"/>
    <mergeCell ref="X156:Y156"/>
    <mergeCell ref="Z156:AA156"/>
    <mergeCell ref="AF155:AG155"/>
    <mergeCell ref="AH155:AI155"/>
    <mergeCell ref="V157:W157"/>
    <mergeCell ref="X157:Y157"/>
    <mergeCell ref="Z157:AA157"/>
    <mergeCell ref="V156:W156"/>
    <mergeCell ref="AR157:AS157"/>
    <mergeCell ref="AT157:AU157"/>
    <mergeCell ref="AP157:AQ157"/>
    <mergeCell ref="AV157:AW157"/>
    <mergeCell ref="A159:AW159"/>
    <mergeCell ref="AB157:AC157"/>
    <mergeCell ref="AD157:AE157"/>
    <mergeCell ref="AF157:AG157"/>
    <mergeCell ref="AH157:AI157"/>
    <mergeCell ref="AJ157:AK157"/>
    <mergeCell ref="A157:B157"/>
    <mergeCell ref="C157:M157"/>
    <mergeCell ref="N157:O157"/>
    <mergeCell ref="P157:Q157"/>
    <mergeCell ref="R157:S157"/>
    <mergeCell ref="T157:U157"/>
    <mergeCell ref="A156:B156"/>
    <mergeCell ref="C156:M156"/>
    <mergeCell ref="N156:O156"/>
    <mergeCell ref="P156:Q156"/>
    <mergeCell ref="R156:S156"/>
    <mergeCell ref="T156:U156"/>
    <mergeCell ref="AP152:AQ152"/>
    <mergeCell ref="AN155:AO155"/>
    <mergeCell ref="X153:Y153"/>
    <mergeCell ref="A154:AW154"/>
    <mergeCell ref="A155:B155"/>
    <mergeCell ref="C155:M155"/>
    <mergeCell ref="N155:O155"/>
    <mergeCell ref="P155:Q155"/>
    <mergeCell ref="AR153:AS153"/>
    <mergeCell ref="AB155:AC155"/>
    <mergeCell ref="AH152:AI152"/>
    <mergeCell ref="AJ152:AK152"/>
    <mergeCell ref="AL152:AM152"/>
    <mergeCell ref="AJ155:AK155"/>
    <mergeCell ref="AH153:AI153"/>
    <mergeCell ref="AJ153:AK153"/>
    <mergeCell ref="AR152:AS152"/>
    <mergeCell ref="V152:W152"/>
    <mergeCell ref="X152:Y152"/>
    <mergeCell ref="Z152:AA152"/>
    <mergeCell ref="AB152:AC152"/>
    <mergeCell ref="R155:S155"/>
    <mergeCell ref="T155:U155"/>
    <mergeCell ref="V155:W155"/>
    <mergeCell ref="AD155:AE155"/>
    <mergeCell ref="AP155:AQ155"/>
    <mergeCell ref="AN153:AO153"/>
    <mergeCell ref="AT153:AU153"/>
    <mergeCell ref="A153:B153"/>
    <mergeCell ref="C153:M153"/>
    <mergeCell ref="N153:O153"/>
    <mergeCell ref="P153:Q153"/>
    <mergeCell ref="R153:S153"/>
    <mergeCell ref="T153:U153"/>
    <mergeCell ref="AP153:AQ153"/>
    <mergeCell ref="T152:U152"/>
    <mergeCell ref="AB151:AC151"/>
    <mergeCell ref="AV153:AW153"/>
    <mergeCell ref="Z153:AA153"/>
    <mergeCell ref="AB153:AC153"/>
    <mergeCell ref="AD153:AE153"/>
    <mergeCell ref="AF153:AG153"/>
    <mergeCell ref="AD151:AE151"/>
    <mergeCell ref="AF151:AG151"/>
    <mergeCell ref="AL153:AM153"/>
    <mergeCell ref="Z149:AA149"/>
    <mergeCell ref="AB149:AC149"/>
    <mergeCell ref="A152:B152"/>
    <mergeCell ref="AD152:AE152"/>
    <mergeCell ref="AF152:AG152"/>
    <mergeCell ref="V153:W153"/>
    <mergeCell ref="C152:M152"/>
    <mergeCell ref="N152:O152"/>
    <mergeCell ref="P152:Q152"/>
    <mergeCell ref="R152:S152"/>
    <mergeCell ref="R151:S151"/>
    <mergeCell ref="AD150:AE150"/>
    <mergeCell ref="AF150:AG150"/>
    <mergeCell ref="Z151:AA151"/>
    <mergeCell ref="V149:W149"/>
    <mergeCell ref="X149:Y149"/>
    <mergeCell ref="V150:W150"/>
    <mergeCell ref="X150:Y150"/>
    <mergeCell ref="AD149:AE149"/>
    <mergeCell ref="AF149:AG149"/>
    <mergeCell ref="N150:O150"/>
    <mergeCell ref="AT152:AU152"/>
    <mergeCell ref="AV152:AW152"/>
    <mergeCell ref="AN152:AO152"/>
    <mergeCell ref="A151:B151"/>
    <mergeCell ref="C151:M151"/>
    <mergeCell ref="N151:O151"/>
    <mergeCell ref="P151:Q151"/>
    <mergeCell ref="V151:W151"/>
    <mergeCell ref="X151:Y151"/>
    <mergeCell ref="Z145:AA145"/>
    <mergeCell ref="AB145:AC145"/>
    <mergeCell ref="T151:U151"/>
    <mergeCell ref="A147:B147"/>
    <mergeCell ref="C147:M147"/>
    <mergeCell ref="N147:O147"/>
    <mergeCell ref="P147:Q147"/>
    <mergeCell ref="R147:S147"/>
    <mergeCell ref="T147:U147"/>
    <mergeCell ref="A150:B150"/>
    <mergeCell ref="A145:B145"/>
    <mergeCell ref="C145:M145"/>
    <mergeCell ref="N145:O145"/>
    <mergeCell ref="P145:Q145"/>
    <mergeCell ref="R145:S145"/>
    <mergeCell ref="T145:U145"/>
    <mergeCell ref="V147:W147"/>
    <mergeCell ref="X147:Y147"/>
    <mergeCell ref="R150:S150"/>
    <mergeCell ref="T150:U150"/>
    <mergeCell ref="V148:W148"/>
    <mergeCell ref="X148:Y148"/>
    <mergeCell ref="R148:S148"/>
    <mergeCell ref="T148:U148"/>
    <mergeCell ref="P150:Q150"/>
    <mergeCell ref="Z150:AA150"/>
    <mergeCell ref="AB150:AC150"/>
    <mergeCell ref="A149:B149"/>
    <mergeCell ref="C149:M149"/>
    <mergeCell ref="N149:O149"/>
    <mergeCell ref="P149:Q149"/>
    <mergeCell ref="R149:S149"/>
    <mergeCell ref="T149:U149"/>
    <mergeCell ref="C150:M150"/>
    <mergeCell ref="V145:W145"/>
    <mergeCell ref="X145:Y145"/>
    <mergeCell ref="AD146:AE146"/>
    <mergeCell ref="AF146:AG146"/>
    <mergeCell ref="V146:W146"/>
    <mergeCell ref="X146:Y146"/>
    <mergeCell ref="Z146:AA146"/>
    <mergeCell ref="AB146:AC146"/>
    <mergeCell ref="AD145:AE145"/>
    <mergeCell ref="AF145:AG145"/>
    <mergeCell ref="A148:B148"/>
    <mergeCell ref="C148:M148"/>
    <mergeCell ref="N148:O148"/>
    <mergeCell ref="P148:Q148"/>
    <mergeCell ref="R146:S146"/>
    <mergeCell ref="T146:U146"/>
    <mergeCell ref="A146:B146"/>
    <mergeCell ref="C146:M146"/>
    <mergeCell ref="N146:O146"/>
    <mergeCell ref="P146:Q146"/>
    <mergeCell ref="T144:U144"/>
    <mergeCell ref="V144:W144"/>
    <mergeCell ref="X144:Y144"/>
    <mergeCell ref="AD144:AE144"/>
    <mergeCell ref="AF144:AG144"/>
    <mergeCell ref="Z144:AA144"/>
    <mergeCell ref="AB144:AC144"/>
    <mergeCell ref="AD143:AE143"/>
    <mergeCell ref="AF143:AG143"/>
    <mergeCell ref="A143:B143"/>
    <mergeCell ref="C143:M143"/>
    <mergeCell ref="N143:O143"/>
    <mergeCell ref="P143:Q143"/>
    <mergeCell ref="Z143:AA143"/>
    <mergeCell ref="AB143:AC143"/>
    <mergeCell ref="V143:W143"/>
    <mergeCell ref="X143:Y143"/>
    <mergeCell ref="Z148:AA148"/>
    <mergeCell ref="AB148:AC148"/>
    <mergeCell ref="AD147:AE147"/>
    <mergeCell ref="AF147:AG147"/>
    <mergeCell ref="Z147:AA147"/>
    <mergeCell ref="AB147:AC147"/>
    <mergeCell ref="AD148:AE148"/>
    <mergeCell ref="AF148:AG148"/>
    <mergeCell ref="AN140:AO140"/>
    <mergeCell ref="AD142:AE142"/>
    <mergeCell ref="AF142:AG142"/>
    <mergeCell ref="AB140:AC140"/>
    <mergeCell ref="AD140:AE140"/>
    <mergeCell ref="AF140:AG140"/>
    <mergeCell ref="AB142:AC142"/>
    <mergeCell ref="V140:W140"/>
    <mergeCell ref="Z142:AA142"/>
    <mergeCell ref="A144:B144"/>
    <mergeCell ref="C144:M144"/>
    <mergeCell ref="N144:O144"/>
    <mergeCell ref="P144:Q144"/>
    <mergeCell ref="R143:S143"/>
    <mergeCell ref="T143:U143"/>
    <mergeCell ref="R140:S140"/>
    <mergeCell ref="R144:S144"/>
    <mergeCell ref="X139:Y139"/>
    <mergeCell ref="AB139:AC139"/>
    <mergeCell ref="AT140:AU140"/>
    <mergeCell ref="V142:W142"/>
    <mergeCell ref="X142:Y142"/>
    <mergeCell ref="AJ140:AK140"/>
    <mergeCell ref="AL140:AM140"/>
    <mergeCell ref="X140:Y140"/>
    <mergeCell ref="AP140:AQ140"/>
    <mergeCell ref="AR140:AS140"/>
    <mergeCell ref="AV140:AW140"/>
    <mergeCell ref="A141:AW141"/>
    <mergeCell ref="A142:B142"/>
    <mergeCell ref="C142:M142"/>
    <mergeCell ref="N142:O142"/>
    <mergeCell ref="P142:Q142"/>
    <mergeCell ref="R142:S142"/>
    <mergeCell ref="T142:U142"/>
    <mergeCell ref="Z140:AA140"/>
    <mergeCell ref="AH140:AI140"/>
    <mergeCell ref="T137:U137"/>
    <mergeCell ref="A136:AW136"/>
    <mergeCell ref="A139:B139"/>
    <mergeCell ref="A137:B137"/>
    <mergeCell ref="C137:M137"/>
    <mergeCell ref="N137:O137"/>
    <mergeCell ref="AD139:AE139"/>
    <mergeCell ref="Z139:AA139"/>
    <mergeCell ref="R139:S139"/>
    <mergeCell ref="T139:U139"/>
    <mergeCell ref="C138:M138"/>
    <mergeCell ref="N138:O138"/>
    <mergeCell ref="P137:Q137"/>
    <mergeCell ref="AH134:AI134"/>
    <mergeCell ref="X134:Y134"/>
    <mergeCell ref="Z134:AA134"/>
    <mergeCell ref="AF134:AG134"/>
    <mergeCell ref="R137:S137"/>
    <mergeCell ref="AB137:AC137"/>
    <mergeCell ref="AD137:AE137"/>
    <mergeCell ref="T140:U140"/>
    <mergeCell ref="C139:M139"/>
    <mergeCell ref="N139:O139"/>
    <mergeCell ref="P139:Q139"/>
    <mergeCell ref="P138:Q138"/>
    <mergeCell ref="A140:B140"/>
    <mergeCell ref="C140:M140"/>
    <mergeCell ref="N140:O140"/>
    <mergeCell ref="P140:Q140"/>
    <mergeCell ref="A138:B138"/>
    <mergeCell ref="AF139:AG139"/>
    <mergeCell ref="R138:S138"/>
    <mergeCell ref="AF138:AG138"/>
    <mergeCell ref="AB138:AC138"/>
    <mergeCell ref="T138:U138"/>
    <mergeCell ref="V138:W138"/>
    <mergeCell ref="X138:Y138"/>
    <mergeCell ref="Z138:AA138"/>
    <mergeCell ref="AD138:AE138"/>
    <mergeCell ref="V139:W139"/>
    <mergeCell ref="AV133:AW133"/>
    <mergeCell ref="V134:W134"/>
    <mergeCell ref="AF133:AG133"/>
    <mergeCell ref="AB133:AC133"/>
    <mergeCell ref="AD133:AE133"/>
    <mergeCell ref="AJ134:AK134"/>
    <mergeCell ref="AL134:AM134"/>
    <mergeCell ref="AP133:AQ133"/>
    <mergeCell ref="T133:U133"/>
    <mergeCell ref="V133:W133"/>
    <mergeCell ref="X133:Y133"/>
    <mergeCell ref="Z133:AA133"/>
    <mergeCell ref="AR133:AS133"/>
    <mergeCell ref="AT133:AU133"/>
    <mergeCell ref="AP134:AQ134"/>
    <mergeCell ref="AV134:AW134"/>
    <mergeCell ref="A135:AW135"/>
    <mergeCell ref="AR134:AS134"/>
    <mergeCell ref="AT134:AU134"/>
    <mergeCell ref="T134:U134"/>
    <mergeCell ref="AB134:AC134"/>
    <mergeCell ref="AD134:AE134"/>
    <mergeCell ref="AH133:AI133"/>
    <mergeCell ref="AJ133:AK133"/>
    <mergeCell ref="AL133:AM133"/>
    <mergeCell ref="AN133:AO133"/>
    <mergeCell ref="AF137:AG137"/>
    <mergeCell ref="AN134:AO134"/>
    <mergeCell ref="P133:Q133"/>
    <mergeCell ref="AF131:AG131"/>
    <mergeCell ref="R130:S130"/>
    <mergeCell ref="AB130:AC130"/>
    <mergeCell ref="AD130:AE130"/>
    <mergeCell ref="Z130:AA130"/>
    <mergeCell ref="Z131:AA131"/>
    <mergeCell ref="R131:S131"/>
    <mergeCell ref="T131:U131"/>
    <mergeCell ref="T130:U130"/>
    <mergeCell ref="R133:S133"/>
    <mergeCell ref="A132:B132"/>
    <mergeCell ref="A134:B134"/>
    <mergeCell ref="C134:M134"/>
    <mergeCell ref="N134:O134"/>
    <mergeCell ref="P134:Q134"/>
    <mergeCell ref="R134:S134"/>
    <mergeCell ref="A133:B133"/>
    <mergeCell ref="C133:M133"/>
    <mergeCell ref="N133:O133"/>
    <mergeCell ref="N132:O132"/>
    <mergeCell ref="P132:Q132"/>
    <mergeCell ref="R132:S132"/>
    <mergeCell ref="Z129:AA129"/>
    <mergeCell ref="AF130:AG130"/>
    <mergeCell ref="AF129:AG129"/>
    <mergeCell ref="AB129:AC129"/>
    <mergeCell ref="AD129:AE129"/>
    <mergeCell ref="X130:Y130"/>
    <mergeCell ref="X137:Y137"/>
    <mergeCell ref="Z137:AA137"/>
    <mergeCell ref="C132:M132"/>
    <mergeCell ref="A130:B130"/>
    <mergeCell ref="C130:M130"/>
    <mergeCell ref="N130:O130"/>
    <mergeCell ref="P130:Q130"/>
    <mergeCell ref="V137:W137"/>
    <mergeCell ref="T132:U132"/>
    <mergeCell ref="V132:W132"/>
    <mergeCell ref="AF128:AG128"/>
    <mergeCell ref="P126:Q126"/>
    <mergeCell ref="Z126:AA126"/>
    <mergeCell ref="AB126:AC126"/>
    <mergeCell ref="AF126:AG126"/>
    <mergeCell ref="AD128:AE128"/>
    <mergeCell ref="Z128:AA128"/>
    <mergeCell ref="R128:S128"/>
    <mergeCell ref="T128:U128"/>
    <mergeCell ref="V128:W128"/>
    <mergeCell ref="AF132:AG132"/>
    <mergeCell ref="X132:Y132"/>
    <mergeCell ref="AB131:AC131"/>
    <mergeCell ref="AD131:AE131"/>
    <mergeCell ref="V131:W131"/>
    <mergeCell ref="X131:Y131"/>
    <mergeCell ref="AD132:AE132"/>
    <mergeCell ref="Z132:AA132"/>
    <mergeCell ref="AB132:AC132"/>
    <mergeCell ref="A131:B131"/>
    <mergeCell ref="C131:M131"/>
    <mergeCell ref="N131:O131"/>
    <mergeCell ref="P131:Q131"/>
    <mergeCell ref="X128:Y128"/>
    <mergeCell ref="V129:W129"/>
    <mergeCell ref="X129:Y129"/>
    <mergeCell ref="V130:W130"/>
    <mergeCell ref="X126:Y126"/>
    <mergeCell ref="R126:S126"/>
    <mergeCell ref="T126:U126"/>
    <mergeCell ref="V126:W126"/>
    <mergeCell ref="AD126:AE126"/>
    <mergeCell ref="A126:B126"/>
    <mergeCell ref="C126:M126"/>
    <mergeCell ref="N126:O126"/>
    <mergeCell ref="A129:B129"/>
    <mergeCell ref="C129:M129"/>
    <mergeCell ref="N129:O129"/>
    <mergeCell ref="P129:Q129"/>
    <mergeCell ref="A128:B128"/>
    <mergeCell ref="AD127:AE127"/>
    <mergeCell ref="V127:W127"/>
    <mergeCell ref="T124:U124"/>
    <mergeCell ref="R129:S129"/>
    <mergeCell ref="T129:U129"/>
    <mergeCell ref="C128:M128"/>
    <mergeCell ref="N128:O128"/>
    <mergeCell ref="P128:Q128"/>
    <mergeCell ref="R125:S125"/>
    <mergeCell ref="V125:W125"/>
    <mergeCell ref="AB128:AC128"/>
    <mergeCell ref="AD124:AE124"/>
    <mergeCell ref="AB123:AC123"/>
    <mergeCell ref="A124:B124"/>
    <mergeCell ref="C124:M124"/>
    <mergeCell ref="N124:O124"/>
    <mergeCell ref="P124:Q124"/>
    <mergeCell ref="T127:U127"/>
    <mergeCell ref="AF127:AG127"/>
    <mergeCell ref="AB127:AC127"/>
    <mergeCell ref="X127:Y127"/>
    <mergeCell ref="Z127:AA127"/>
    <mergeCell ref="V124:W124"/>
    <mergeCell ref="A127:B127"/>
    <mergeCell ref="C127:M127"/>
    <mergeCell ref="N127:O127"/>
    <mergeCell ref="P127:Q127"/>
    <mergeCell ref="R127:S127"/>
    <mergeCell ref="X124:Y124"/>
    <mergeCell ref="Z124:AA124"/>
    <mergeCell ref="AB122:AC122"/>
    <mergeCell ref="AF122:AG122"/>
    <mergeCell ref="P120:Q120"/>
    <mergeCell ref="Z120:AA120"/>
    <mergeCell ref="AB120:AC120"/>
    <mergeCell ref="AF120:AG120"/>
    <mergeCell ref="R122:S122"/>
    <mergeCell ref="T122:U122"/>
    <mergeCell ref="AD125:AE125"/>
    <mergeCell ref="R124:S124"/>
    <mergeCell ref="T125:U125"/>
    <mergeCell ref="X125:Y125"/>
    <mergeCell ref="Z125:AA125"/>
    <mergeCell ref="AD122:AE122"/>
    <mergeCell ref="Z122:AA122"/>
    <mergeCell ref="X122:Y122"/>
    <mergeCell ref="X123:Y123"/>
    <mergeCell ref="Z123:AA123"/>
    <mergeCell ref="AF125:AG125"/>
    <mergeCell ref="AF124:AG124"/>
    <mergeCell ref="AB124:AC124"/>
    <mergeCell ref="V123:W123"/>
    <mergeCell ref="AD123:AE123"/>
    <mergeCell ref="A125:B125"/>
    <mergeCell ref="C125:M125"/>
    <mergeCell ref="N125:O125"/>
    <mergeCell ref="P125:Q125"/>
    <mergeCell ref="AB125:AC125"/>
    <mergeCell ref="V120:W120"/>
    <mergeCell ref="AD120:AE120"/>
    <mergeCell ref="A120:B120"/>
    <mergeCell ref="C120:M120"/>
    <mergeCell ref="N120:O120"/>
    <mergeCell ref="AF123:AG123"/>
    <mergeCell ref="V122:W122"/>
    <mergeCell ref="T121:U121"/>
    <mergeCell ref="V121:W121"/>
    <mergeCell ref="C122:M122"/>
    <mergeCell ref="N122:O122"/>
    <mergeCell ref="P122:Q122"/>
    <mergeCell ref="A123:B123"/>
    <mergeCell ref="C123:M123"/>
    <mergeCell ref="N123:O123"/>
    <mergeCell ref="P123:Q123"/>
    <mergeCell ref="A122:B122"/>
    <mergeCell ref="AF117:AG117"/>
    <mergeCell ref="AF119:AG119"/>
    <mergeCell ref="AF118:AG118"/>
    <mergeCell ref="AB118:AC118"/>
    <mergeCell ref="R123:S123"/>
    <mergeCell ref="T123:U123"/>
    <mergeCell ref="AD121:AE121"/>
    <mergeCell ref="X120:Y120"/>
    <mergeCell ref="R120:S120"/>
    <mergeCell ref="T120:U120"/>
    <mergeCell ref="A118:B118"/>
    <mergeCell ref="C118:M118"/>
    <mergeCell ref="N118:O118"/>
    <mergeCell ref="P118:Q118"/>
    <mergeCell ref="X118:Y118"/>
    <mergeCell ref="Z118:AA118"/>
    <mergeCell ref="N121:O121"/>
    <mergeCell ref="P121:Q121"/>
    <mergeCell ref="R121:S121"/>
    <mergeCell ref="R119:S119"/>
    <mergeCell ref="A119:B119"/>
    <mergeCell ref="C119:M119"/>
    <mergeCell ref="A116:B116"/>
    <mergeCell ref="C116:M116"/>
    <mergeCell ref="AF121:AG121"/>
    <mergeCell ref="AB121:AC121"/>
    <mergeCell ref="X121:Y121"/>
    <mergeCell ref="Z121:AA121"/>
    <mergeCell ref="T118:U118"/>
    <mergeCell ref="V118:W118"/>
    <mergeCell ref="A121:B121"/>
    <mergeCell ref="C121:M121"/>
    <mergeCell ref="A117:B117"/>
    <mergeCell ref="C117:M117"/>
    <mergeCell ref="N117:O117"/>
    <mergeCell ref="P117:Q117"/>
    <mergeCell ref="R117:S117"/>
    <mergeCell ref="T117:U117"/>
    <mergeCell ref="P116:Q116"/>
    <mergeCell ref="AB116:AC116"/>
    <mergeCell ref="R118:S118"/>
    <mergeCell ref="X117:Y117"/>
    <mergeCell ref="Z117:AA117"/>
    <mergeCell ref="AF116:AG116"/>
    <mergeCell ref="V117:W117"/>
    <mergeCell ref="AD118:AE118"/>
    <mergeCell ref="AB117:AC117"/>
    <mergeCell ref="AD117:AE117"/>
    <mergeCell ref="V119:W119"/>
    <mergeCell ref="AD116:AE116"/>
    <mergeCell ref="Z116:AA116"/>
    <mergeCell ref="R116:S116"/>
    <mergeCell ref="T116:U116"/>
    <mergeCell ref="V116:W116"/>
    <mergeCell ref="X116:Y116"/>
    <mergeCell ref="X119:Y119"/>
    <mergeCell ref="Z119:AA119"/>
    <mergeCell ref="AD114:AE114"/>
    <mergeCell ref="T115:U115"/>
    <mergeCell ref="V115:W115"/>
    <mergeCell ref="X115:Y115"/>
    <mergeCell ref="Z115:AA115"/>
    <mergeCell ref="N119:O119"/>
    <mergeCell ref="P119:Q119"/>
    <mergeCell ref="AB119:AC119"/>
    <mergeCell ref="AD119:AE119"/>
    <mergeCell ref="T119:U119"/>
    <mergeCell ref="X114:Y114"/>
    <mergeCell ref="AB113:AC113"/>
    <mergeCell ref="R114:S114"/>
    <mergeCell ref="Z113:AA113"/>
    <mergeCell ref="P114:Q114"/>
    <mergeCell ref="T114:U114"/>
    <mergeCell ref="V114:W114"/>
    <mergeCell ref="AB114:AC114"/>
    <mergeCell ref="A75:B75"/>
    <mergeCell ref="C75:M75"/>
    <mergeCell ref="N75:O75"/>
    <mergeCell ref="P75:Q75"/>
    <mergeCell ref="AF113:AG113"/>
    <mergeCell ref="R115:S115"/>
    <mergeCell ref="AF115:AG115"/>
    <mergeCell ref="AB115:AC115"/>
    <mergeCell ref="AD115:AE115"/>
    <mergeCell ref="AF114:AG114"/>
    <mergeCell ref="R75:S75"/>
    <mergeCell ref="P76:Q76"/>
    <mergeCell ref="R74:S74"/>
    <mergeCell ref="A113:B113"/>
    <mergeCell ref="C113:M113"/>
    <mergeCell ref="N113:O113"/>
    <mergeCell ref="P113:Q113"/>
    <mergeCell ref="R113:S113"/>
    <mergeCell ref="R77:S77"/>
    <mergeCell ref="A74:B74"/>
    <mergeCell ref="C74:M74"/>
    <mergeCell ref="N74:O74"/>
    <mergeCell ref="V113:W113"/>
    <mergeCell ref="T75:U75"/>
    <mergeCell ref="V75:W75"/>
    <mergeCell ref="T77:U77"/>
    <mergeCell ref="V77:W77"/>
    <mergeCell ref="N110:O110"/>
    <mergeCell ref="P110:Q110"/>
    <mergeCell ref="R110:S110"/>
    <mergeCell ref="A112:B112"/>
    <mergeCell ref="C112:M112"/>
    <mergeCell ref="N112:O112"/>
    <mergeCell ref="C111:M111"/>
    <mergeCell ref="T110:U110"/>
    <mergeCell ref="V110:W110"/>
    <mergeCell ref="T112:U112"/>
    <mergeCell ref="V112:W112"/>
    <mergeCell ref="AF74:AG74"/>
    <mergeCell ref="AB74:AC74"/>
    <mergeCell ref="AD74:AE74"/>
    <mergeCell ref="AB76:AC76"/>
    <mergeCell ref="AD76:AE76"/>
    <mergeCell ref="AF76:AG76"/>
    <mergeCell ref="AD75:AE75"/>
    <mergeCell ref="AF75:AG75"/>
    <mergeCell ref="AB75:AC75"/>
    <mergeCell ref="Z76:AA76"/>
    <mergeCell ref="T74:U74"/>
    <mergeCell ref="V74:W74"/>
    <mergeCell ref="X74:Y74"/>
    <mergeCell ref="Z74:AA74"/>
    <mergeCell ref="X76:Y76"/>
    <mergeCell ref="T76:U76"/>
    <mergeCell ref="V76:W76"/>
    <mergeCell ref="X75:Y75"/>
    <mergeCell ref="Z75:AA75"/>
    <mergeCell ref="P74:Q74"/>
    <mergeCell ref="R76:S76"/>
    <mergeCell ref="AV71:AW71"/>
    <mergeCell ref="A72:AW72"/>
    <mergeCell ref="A73:B73"/>
    <mergeCell ref="C73:M73"/>
    <mergeCell ref="N73:O73"/>
    <mergeCell ref="P73:Q73"/>
    <mergeCell ref="R73:S73"/>
    <mergeCell ref="T73:U73"/>
    <mergeCell ref="AP71:AQ71"/>
    <mergeCell ref="AR71:AS71"/>
    <mergeCell ref="V73:W73"/>
    <mergeCell ref="AD71:AE71"/>
    <mergeCell ref="AF71:AG71"/>
    <mergeCell ref="AH71:AI71"/>
    <mergeCell ref="AD73:AE73"/>
    <mergeCell ref="AF73:AG73"/>
    <mergeCell ref="X73:Y73"/>
    <mergeCell ref="Z73:AA73"/>
    <mergeCell ref="AF70:AG70"/>
    <mergeCell ref="AB73:AC73"/>
    <mergeCell ref="AT71:AU71"/>
    <mergeCell ref="V71:W71"/>
    <mergeCell ref="X71:Y71"/>
    <mergeCell ref="Z71:AA71"/>
    <mergeCell ref="AB71:AC71"/>
    <mergeCell ref="AN71:AO71"/>
    <mergeCell ref="AJ71:AK71"/>
    <mergeCell ref="AL71:AM71"/>
    <mergeCell ref="R71:S71"/>
    <mergeCell ref="T71:U71"/>
    <mergeCell ref="V70:W70"/>
    <mergeCell ref="X70:Y70"/>
    <mergeCell ref="R70:S70"/>
    <mergeCell ref="T70:U70"/>
    <mergeCell ref="A69:B69"/>
    <mergeCell ref="C69:M69"/>
    <mergeCell ref="N69:O69"/>
    <mergeCell ref="P69:Q69"/>
    <mergeCell ref="AD67:AE67"/>
    <mergeCell ref="AF67:AG67"/>
    <mergeCell ref="A68:B68"/>
    <mergeCell ref="C68:M68"/>
    <mergeCell ref="N68:O68"/>
    <mergeCell ref="P68:Q68"/>
    <mergeCell ref="Z68:AA68"/>
    <mergeCell ref="AB68:AC68"/>
    <mergeCell ref="R68:S68"/>
    <mergeCell ref="T68:U68"/>
    <mergeCell ref="A71:B71"/>
    <mergeCell ref="C71:M71"/>
    <mergeCell ref="N71:O71"/>
    <mergeCell ref="P71:Q71"/>
    <mergeCell ref="A70:B70"/>
    <mergeCell ref="C70:M70"/>
    <mergeCell ref="N70:O70"/>
    <mergeCell ref="P70:Q70"/>
    <mergeCell ref="A67:B67"/>
    <mergeCell ref="C67:M67"/>
    <mergeCell ref="N67:O67"/>
    <mergeCell ref="P67:Q67"/>
    <mergeCell ref="V68:W68"/>
    <mergeCell ref="X68:Y68"/>
    <mergeCell ref="V67:W67"/>
    <mergeCell ref="X67:Y67"/>
    <mergeCell ref="R67:S67"/>
    <mergeCell ref="T67:U67"/>
    <mergeCell ref="Z70:AA70"/>
    <mergeCell ref="AB70:AC70"/>
    <mergeCell ref="AD66:AE66"/>
    <mergeCell ref="AF66:AG66"/>
    <mergeCell ref="AF69:AG69"/>
    <mergeCell ref="Z67:AA67"/>
    <mergeCell ref="AB67:AC67"/>
    <mergeCell ref="AD68:AE68"/>
    <mergeCell ref="AF68:AG68"/>
    <mergeCell ref="AD70:AE70"/>
    <mergeCell ref="X62:Y62"/>
    <mergeCell ref="AB59:AC61"/>
    <mergeCell ref="AD59:AE61"/>
    <mergeCell ref="T56:U61"/>
    <mergeCell ref="X58:Y61"/>
    <mergeCell ref="Z58:AE58"/>
    <mergeCell ref="V66:W66"/>
    <mergeCell ref="X66:Y66"/>
    <mergeCell ref="Z66:AA66"/>
    <mergeCell ref="AB66:AC66"/>
    <mergeCell ref="A66:B66"/>
    <mergeCell ref="C66:M66"/>
    <mergeCell ref="N66:O66"/>
    <mergeCell ref="P66:Q66"/>
    <mergeCell ref="AB65:AC65"/>
    <mergeCell ref="V65:W65"/>
    <mergeCell ref="X65:Y65"/>
    <mergeCell ref="A65:B65"/>
    <mergeCell ref="C65:M65"/>
    <mergeCell ref="AD65:AE65"/>
    <mergeCell ref="R66:S66"/>
    <mergeCell ref="T66:U66"/>
    <mergeCell ref="AH61:AI61"/>
    <mergeCell ref="AJ61:AK61"/>
    <mergeCell ref="Z62:AA62"/>
    <mergeCell ref="AB62:AC62"/>
    <mergeCell ref="AD62:AE62"/>
    <mergeCell ref="A63:AW63"/>
    <mergeCell ref="A64:AW64"/>
    <mergeCell ref="R65:S65"/>
    <mergeCell ref="AF65:AG65"/>
    <mergeCell ref="A62:B62"/>
    <mergeCell ref="C62:M62"/>
    <mergeCell ref="N62:O62"/>
    <mergeCell ref="P62:Q62"/>
    <mergeCell ref="R62:S62"/>
    <mergeCell ref="T62:U62"/>
    <mergeCell ref="V62:W62"/>
    <mergeCell ref="T65:U65"/>
    <mergeCell ref="Z65:AA65"/>
    <mergeCell ref="AN61:AO61"/>
    <mergeCell ref="AT61:AU61"/>
    <mergeCell ref="AV61:AW61"/>
    <mergeCell ref="N57:O61"/>
    <mergeCell ref="P57:Q61"/>
    <mergeCell ref="R57:S61"/>
    <mergeCell ref="V57:W61"/>
    <mergeCell ref="AP61:AQ61"/>
    <mergeCell ref="AR61:AS61"/>
    <mergeCell ref="AH56:AW56"/>
    <mergeCell ref="AT59:AU59"/>
    <mergeCell ref="AV59:AW59"/>
    <mergeCell ref="AH60:AW60"/>
    <mergeCell ref="AT57:AW57"/>
    <mergeCell ref="AH58:AW58"/>
    <mergeCell ref="AH59:AI59"/>
    <mergeCell ref="AP57:AS57"/>
    <mergeCell ref="AN59:AO59"/>
    <mergeCell ref="AP59:AQ59"/>
    <mergeCell ref="N65:O65"/>
    <mergeCell ref="P65:Q65"/>
    <mergeCell ref="AT62:AU62"/>
    <mergeCell ref="AV62:AW62"/>
    <mergeCell ref="AL62:AM62"/>
    <mergeCell ref="AN62:AO62"/>
    <mergeCell ref="AP62:AQ62"/>
    <mergeCell ref="AF62:AG62"/>
    <mergeCell ref="AH62:AI62"/>
    <mergeCell ref="AJ62:AK62"/>
    <mergeCell ref="AR62:AS62"/>
    <mergeCell ref="X57:AE57"/>
    <mergeCell ref="AF57:AG61"/>
    <mergeCell ref="AH57:AK57"/>
    <mergeCell ref="AL57:AO57"/>
    <mergeCell ref="Z59:AA61"/>
    <mergeCell ref="AR59:AS59"/>
    <mergeCell ref="AJ59:AK59"/>
    <mergeCell ref="AL59:AM59"/>
    <mergeCell ref="AL61:AM61"/>
    <mergeCell ref="W50:X50"/>
    <mergeCell ref="Y50:Z50"/>
    <mergeCell ref="K52:L52"/>
    <mergeCell ref="M52:N52"/>
    <mergeCell ref="O52:P52"/>
    <mergeCell ref="R51:V51"/>
    <mergeCell ref="M50:N50"/>
    <mergeCell ref="O50:P50"/>
    <mergeCell ref="R50:V50"/>
    <mergeCell ref="A52:B52"/>
    <mergeCell ref="C52:D52"/>
    <mergeCell ref="E52:F52"/>
    <mergeCell ref="G52:H52"/>
    <mergeCell ref="A56:B61"/>
    <mergeCell ref="C56:M61"/>
    <mergeCell ref="I52:J52"/>
    <mergeCell ref="I51:J51"/>
    <mergeCell ref="K51:L51"/>
    <mergeCell ref="M51:N51"/>
    <mergeCell ref="R54:AC54"/>
    <mergeCell ref="V56:AG56"/>
    <mergeCell ref="W51:X51"/>
    <mergeCell ref="Y51:Z51"/>
    <mergeCell ref="N56:S56"/>
    <mergeCell ref="O51:P51"/>
    <mergeCell ref="A50:B50"/>
    <mergeCell ref="C50:D50"/>
    <mergeCell ref="E50:F50"/>
    <mergeCell ref="G50:H50"/>
    <mergeCell ref="I50:J50"/>
    <mergeCell ref="K50:L50"/>
    <mergeCell ref="A51:B51"/>
    <mergeCell ref="C51:D51"/>
    <mergeCell ref="E51:F51"/>
    <mergeCell ref="R49:V49"/>
    <mergeCell ref="A49:B49"/>
    <mergeCell ref="C49:D49"/>
    <mergeCell ref="E49:F49"/>
    <mergeCell ref="G49:H49"/>
    <mergeCell ref="M49:N49"/>
    <mergeCell ref="O49:P49"/>
    <mergeCell ref="I49:J49"/>
    <mergeCell ref="K49:L49"/>
    <mergeCell ref="M48:N48"/>
    <mergeCell ref="O48:P48"/>
    <mergeCell ref="A47:B47"/>
    <mergeCell ref="C47:D47"/>
    <mergeCell ref="E47:F47"/>
    <mergeCell ref="G47:H47"/>
    <mergeCell ref="A48:B48"/>
    <mergeCell ref="C48:D48"/>
    <mergeCell ref="E48:F48"/>
    <mergeCell ref="G48:H48"/>
    <mergeCell ref="G51:H51"/>
    <mergeCell ref="Y49:Z49"/>
    <mergeCell ref="W49:X49"/>
    <mergeCell ref="Y48:Z48"/>
    <mergeCell ref="I47:J47"/>
    <mergeCell ref="K47:L47"/>
    <mergeCell ref="M47:N47"/>
    <mergeCell ref="O47:P47"/>
    <mergeCell ref="I48:J48"/>
    <mergeCell ref="K48:L48"/>
    <mergeCell ref="AB48:AM48"/>
    <mergeCell ref="E39:E40"/>
    <mergeCell ref="F39:F40"/>
    <mergeCell ref="G43:M43"/>
    <mergeCell ref="AH43:AO43"/>
    <mergeCell ref="AE39:AE40"/>
    <mergeCell ref="AF39:AF40"/>
    <mergeCell ref="Y47:Z47"/>
    <mergeCell ref="AB47:AM47"/>
    <mergeCell ref="G39:G40"/>
    <mergeCell ref="AV37:AV38"/>
    <mergeCell ref="R47:V47"/>
    <mergeCell ref="W47:X47"/>
    <mergeCell ref="R48:V48"/>
    <mergeCell ref="W48:X48"/>
    <mergeCell ref="AJ39:AJ40"/>
    <mergeCell ref="AU39:AU40"/>
    <mergeCell ref="AN39:AN40"/>
    <mergeCell ref="AN48:AU48"/>
    <mergeCell ref="AV48:AW48"/>
    <mergeCell ref="AV39:AV40"/>
    <mergeCell ref="Y39:Y40"/>
    <mergeCell ref="AN47:AU47"/>
    <mergeCell ref="AV47:AW47"/>
    <mergeCell ref="AR39:AR40"/>
    <mergeCell ref="AS39:AS40"/>
    <mergeCell ref="AI39:AI40"/>
    <mergeCell ref="AW39:AW40"/>
    <mergeCell ref="AO39:AO40"/>
    <mergeCell ref="AP39:AP40"/>
    <mergeCell ref="A39:A40"/>
    <mergeCell ref="B39:B40"/>
    <mergeCell ref="C39:C40"/>
    <mergeCell ref="D39:D40"/>
    <mergeCell ref="AQ39:AQ40"/>
    <mergeCell ref="AT39:AT40"/>
    <mergeCell ref="AG39:AG40"/>
    <mergeCell ref="AH39:AH40"/>
    <mergeCell ref="H39:H40"/>
    <mergeCell ref="AC39:AC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AL37:AL38"/>
    <mergeCell ref="AM37:AM38"/>
    <mergeCell ref="AN37:AN38"/>
    <mergeCell ref="AB37:AB38"/>
    <mergeCell ref="R39:R40"/>
    <mergeCell ref="S39:S40"/>
    <mergeCell ref="R37:R38"/>
    <mergeCell ref="S37:S38"/>
    <mergeCell ref="Z39:Z40"/>
    <mergeCell ref="V37:V38"/>
    <mergeCell ref="W37:W38"/>
    <mergeCell ref="W39:W40"/>
    <mergeCell ref="X39:X40"/>
    <mergeCell ref="Z37:Z38"/>
    <mergeCell ref="AA37:AA38"/>
    <mergeCell ref="X37:X38"/>
    <mergeCell ref="Y37:Y38"/>
    <mergeCell ref="AS37:AS38"/>
    <mergeCell ref="AR37:AR38"/>
    <mergeCell ref="AQ37:AQ38"/>
    <mergeCell ref="AO37:AO38"/>
    <mergeCell ref="AP37:AP38"/>
    <mergeCell ref="T39:T40"/>
    <mergeCell ref="U39:U40"/>
    <mergeCell ref="V39:V40"/>
    <mergeCell ref="T37:T38"/>
    <mergeCell ref="AB39:AB40"/>
    <mergeCell ref="O37:O38"/>
    <mergeCell ref="AD37:AD38"/>
    <mergeCell ref="AK39:AK40"/>
    <mergeCell ref="AL39:AL40"/>
    <mergeCell ref="AM39:AM40"/>
    <mergeCell ref="AD39:AD40"/>
    <mergeCell ref="AH37:AH38"/>
    <mergeCell ref="AF37:AF38"/>
    <mergeCell ref="AG37:AG38"/>
    <mergeCell ref="U37:U38"/>
    <mergeCell ref="AS35:AS36"/>
    <mergeCell ref="AT35:AT36"/>
    <mergeCell ref="AU35:AU36"/>
    <mergeCell ref="AV35:AV36"/>
    <mergeCell ref="E37:E38"/>
    <mergeCell ref="AM35:AM36"/>
    <mergeCell ref="Z35:Z36"/>
    <mergeCell ref="AA35:AA36"/>
    <mergeCell ref="AJ37:AJ38"/>
    <mergeCell ref="H37:H38"/>
    <mergeCell ref="AT37:AT38"/>
    <mergeCell ref="AU37:AU38"/>
    <mergeCell ref="P37:P38"/>
    <mergeCell ref="Q37:Q38"/>
    <mergeCell ref="AW35:AW36"/>
    <mergeCell ref="O35:O36"/>
    <mergeCell ref="P35:P36"/>
    <mergeCell ref="Q35:Q36"/>
    <mergeCell ref="R35:R36"/>
    <mergeCell ref="S35:S36"/>
    <mergeCell ref="K28:N28"/>
    <mergeCell ref="O28:R28"/>
    <mergeCell ref="AF33:AF34"/>
    <mergeCell ref="AD33:AD34"/>
    <mergeCell ref="AE33:AE34"/>
    <mergeCell ref="M33:M34"/>
    <mergeCell ref="N33:N34"/>
    <mergeCell ref="S33:S34"/>
    <mergeCell ref="T33:T34"/>
    <mergeCell ref="S28:W28"/>
    <mergeCell ref="Q33:Q34"/>
    <mergeCell ref="R33:R34"/>
    <mergeCell ref="AO33:AO34"/>
    <mergeCell ref="U33:U34"/>
    <mergeCell ref="AA33:AA34"/>
    <mergeCell ref="AC33:AC34"/>
    <mergeCell ref="Y33:Y34"/>
    <mergeCell ref="AR35:AR36"/>
    <mergeCell ref="AN35:AN36"/>
    <mergeCell ref="AO35:AO36"/>
    <mergeCell ref="J37:J38"/>
    <mergeCell ref="K37:K38"/>
    <mergeCell ref="AI37:AI38"/>
    <mergeCell ref="AG35:AG36"/>
    <mergeCell ref="AQ35:AQ36"/>
    <mergeCell ref="AH35:AH36"/>
    <mergeCell ref="AI35:AI36"/>
    <mergeCell ref="Y35:Y36"/>
    <mergeCell ref="AC37:AC38"/>
    <mergeCell ref="AL35:AL36"/>
    <mergeCell ref="AK37:AK38"/>
    <mergeCell ref="AC35:AC36"/>
    <mergeCell ref="AD35:AD36"/>
    <mergeCell ref="AR70:AS70"/>
    <mergeCell ref="AS33:AS34"/>
    <mergeCell ref="AG33:AG34"/>
    <mergeCell ref="AJ35:AJ36"/>
    <mergeCell ref="AK35:AK36"/>
    <mergeCell ref="AS28:AW28"/>
    <mergeCell ref="AT33:AT34"/>
    <mergeCell ref="AU33:AU34"/>
    <mergeCell ref="AV33:AV34"/>
    <mergeCell ref="AW37:AW38"/>
    <mergeCell ref="A28:A31"/>
    <mergeCell ref="B28:F28"/>
    <mergeCell ref="G28:J28"/>
    <mergeCell ref="I33:I34"/>
    <mergeCell ref="A33:A34"/>
    <mergeCell ref="B33:B34"/>
    <mergeCell ref="C33:C34"/>
    <mergeCell ref="H33:H34"/>
    <mergeCell ref="J33:J34"/>
    <mergeCell ref="D33:D34"/>
    <mergeCell ref="AW33:AW34"/>
    <mergeCell ref="AP33:AP34"/>
    <mergeCell ref="AQ33:AQ34"/>
    <mergeCell ref="AR33:AR34"/>
    <mergeCell ref="X28:AA28"/>
    <mergeCell ref="AG28:AJ28"/>
    <mergeCell ref="AN33:AN34"/>
    <mergeCell ref="AH33:AH34"/>
    <mergeCell ref="AI33:AI34"/>
    <mergeCell ref="AJ33:AJ34"/>
    <mergeCell ref="O33:O34"/>
    <mergeCell ref="P33:P34"/>
    <mergeCell ref="AE35:AE36"/>
    <mergeCell ref="AF35:AF36"/>
    <mergeCell ref="V35:V36"/>
    <mergeCell ref="W35:W36"/>
    <mergeCell ref="X35:X36"/>
    <mergeCell ref="T35:T36"/>
    <mergeCell ref="U35:U36"/>
    <mergeCell ref="Z33:Z34"/>
    <mergeCell ref="AP35:AP36"/>
    <mergeCell ref="AM33:AM34"/>
    <mergeCell ref="AB28:AF28"/>
    <mergeCell ref="V33:V34"/>
    <mergeCell ref="W33:W34"/>
    <mergeCell ref="X33:X34"/>
    <mergeCell ref="AK33:AK34"/>
    <mergeCell ref="AL33:AL34"/>
    <mergeCell ref="AK28:AN28"/>
    <mergeCell ref="AO28:AR28"/>
    <mergeCell ref="D35:D36"/>
    <mergeCell ref="A76:B76"/>
    <mergeCell ref="C76:M76"/>
    <mergeCell ref="N76:O76"/>
    <mergeCell ref="E35:E36"/>
    <mergeCell ref="F35:F36"/>
    <mergeCell ref="M35:M36"/>
    <mergeCell ref="N35:N36"/>
    <mergeCell ref="A37:A38"/>
    <mergeCell ref="A35:A36"/>
    <mergeCell ref="L35:L36"/>
    <mergeCell ref="K33:K34"/>
    <mergeCell ref="B37:B38"/>
    <mergeCell ref="F37:F38"/>
    <mergeCell ref="G37:G38"/>
    <mergeCell ref="E33:E34"/>
    <mergeCell ref="G33:G34"/>
    <mergeCell ref="C37:C38"/>
    <mergeCell ref="B35:B36"/>
    <mergeCell ref="C35:C36"/>
    <mergeCell ref="A79:B79"/>
    <mergeCell ref="A80:B80"/>
    <mergeCell ref="C80:M80"/>
    <mergeCell ref="A77:B77"/>
    <mergeCell ref="C77:M77"/>
    <mergeCell ref="L33:L34"/>
    <mergeCell ref="H35:H36"/>
    <mergeCell ref="I35:I36"/>
    <mergeCell ref="J35:J36"/>
    <mergeCell ref="K35:K36"/>
    <mergeCell ref="N80:O80"/>
    <mergeCell ref="C79:M79"/>
    <mergeCell ref="N79:O79"/>
    <mergeCell ref="P79:Q79"/>
    <mergeCell ref="P80:Q80"/>
    <mergeCell ref="D37:D38"/>
    <mergeCell ref="I37:I38"/>
    <mergeCell ref="L37:L38"/>
    <mergeCell ref="M37:M38"/>
    <mergeCell ref="N37:N38"/>
    <mergeCell ref="R79:S79"/>
    <mergeCell ref="AF80:AG80"/>
    <mergeCell ref="AB79:AC79"/>
    <mergeCell ref="V79:W79"/>
    <mergeCell ref="X79:Y79"/>
    <mergeCell ref="T79:U79"/>
    <mergeCell ref="Z79:AA79"/>
    <mergeCell ref="AB80:AC80"/>
    <mergeCell ref="AD80:AE80"/>
    <mergeCell ref="R80:S80"/>
    <mergeCell ref="X77:Y77"/>
    <mergeCell ref="Z77:AA77"/>
    <mergeCell ref="N77:O77"/>
    <mergeCell ref="P77:Q77"/>
    <mergeCell ref="A78:B78"/>
    <mergeCell ref="C78:M78"/>
    <mergeCell ref="N78:O78"/>
    <mergeCell ref="P78:Q78"/>
    <mergeCell ref="AD79:AE79"/>
    <mergeCell ref="AF79:AG79"/>
    <mergeCell ref="AF81:AG81"/>
    <mergeCell ref="AB77:AC77"/>
    <mergeCell ref="AD77:AE77"/>
    <mergeCell ref="AF77:AG77"/>
    <mergeCell ref="T80:U80"/>
    <mergeCell ref="V80:W80"/>
    <mergeCell ref="AB78:AC78"/>
    <mergeCell ref="AD78:AE78"/>
    <mergeCell ref="X81:Y81"/>
    <mergeCell ref="Z81:AA81"/>
    <mergeCell ref="X80:Y80"/>
    <mergeCell ref="Z80:AA80"/>
    <mergeCell ref="AB81:AC81"/>
    <mergeCell ref="AD81:AE81"/>
    <mergeCell ref="AF78:AG78"/>
    <mergeCell ref="R78:S78"/>
    <mergeCell ref="T78:U78"/>
    <mergeCell ref="V78:W78"/>
    <mergeCell ref="X78:Y78"/>
    <mergeCell ref="Z78:AA78"/>
    <mergeCell ref="X83:Y83"/>
    <mergeCell ref="R82:S82"/>
    <mergeCell ref="T82:U82"/>
    <mergeCell ref="V82:W82"/>
    <mergeCell ref="AF82:AG82"/>
    <mergeCell ref="A82:B82"/>
    <mergeCell ref="C82:M82"/>
    <mergeCell ref="N82:O82"/>
    <mergeCell ref="P82:Q82"/>
    <mergeCell ref="A83:B83"/>
    <mergeCell ref="C83:M83"/>
    <mergeCell ref="N83:O83"/>
    <mergeCell ref="P83:Q83"/>
    <mergeCell ref="R83:S83"/>
    <mergeCell ref="T83:U83"/>
    <mergeCell ref="T81:U81"/>
    <mergeCell ref="V81:W81"/>
    <mergeCell ref="Z83:AA83"/>
    <mergeCell ref="AB83:AC83"/>
    <mergeCell ref="AD83:AE83"/>
    <mergeCell ref="X82:Y82"/>
    <mergeCell ref="Z82:AA82"/>
    <mergeCell ref="AB82:AC82"/>
    <mergeCell ref="AD82:AE82"/>
    <mergeCell ref="V83:W83"/>
    <mergeCell ref="A84:B84"/>
    <mergeCell ref="C84:M84"/>
    <mergeCell ref="N84:O84"/>
    <mergeCell ref="P84:Q84"/>
    <mergeCell ref="AF83:AG83"/>
    <mergeCell ref="A81:B81"/>
    <mergeCell ref="C81:M81"/>
    <mergeCell ref="N81:O81"/>
    <mergeCell ref="P81:Q81"/>
    <mergeCell ref="R81:S81"/>
    <mergeCell ref="V85:W85"/>
    <mergeCell ref="X85:Y85"/>
    <mergeCell ref="R84:S84"/>
    <mergeCell ref="T84:U84"/>
    <mergeCell ref="V84:W84"/>
    <mergeCell ref="AF84:AG84"/>
    <mergeCell ref="C85:M85"/>
    <mergeCell ref="N85:O85"/>
    <mergeCell ref="P85:Q85"/>
    <mergeCell ref="R85:S85"/>
    <mergeCell ref="A85:B85"/>
    <mergeCell ref="T85:U85"/>
    <mergeCell ref="AB85:AC85"/>
    <mergeCell ref="AD85:AE85"/>
    <mergeCell ref="X84:Y84"/>
    <mergeCell ref="Z84:AA84"/>
    <mergeCell ref="AB84:AC84"/>
    <mergeCell ref="AD84:AE84"/>
    <mergeCell ref="Z85:AA85"/>
    <mergeCell ref="V87:W87"/>
    <mergeCell ref="X87:Y87"/>
    <mergeCell ref="AF85:AG85"/>
    <mergeCell ref="A86:B86"/>
    <mergeCell ref="C86:M86"/>
    <mergeCell ref="N86:O86"/>
    <mergeCell ref="P86:Q86"/>
    <mergeCell ref="R86:S86"/>
    <mergeCell ref="T86:U86"/>
    <mergeCell ref="V86:W86"/>
    <mergeCell ref="C87:M87"/>
    <mergeCell ref="N87:O87"/>
    <mergeCell ref="P87:Q87"/>
    <mergeCell ref="R87:S87"/>
    <mergeCell ref="A87:B87"/>
    <mergeCell ref="T87:U87"/>
    <mergeCell ref="AF88:AG88"/>
    <mergeCell ref="AB87:AC87"/>
    <mergeCell ref="AD87:AE87"/>
    <mergeCell ref="X86:Y86"/>
    <mergeCell ref="Z86:AA86"/>
    <mergeCell ref="AB86:AC86"/>
    <mergeCell ref="AD86:AE86"/>
    <mergeCell ref="Z87:AA87"/>
    <mergeCell ref="AF86:AG86"/>
    <mergeCell ref="V89:W89"/>
    <mergeCell ref="X89:Y89"/>
    <mergeCell ref="AF87:AG87"/>
    <mergeCell ref="A88:B88"/>
    <mergeCell ref="C88:M88"/>
    <mergeCell ref="N88:O88"/>
    <mergeCell ref="P88:Q88"/>
    <mergeCell ref="R88:S88"/>
    <mergeCell ref="T88:U88"/>
    <mergeCell ref="V88:W88"/>
    <mergeCell ref="C89:M89"/>
    <mergeCell ref="N89:O89"/>
    <mergeCell ref="P89:Q89"/>
    <mergeCell ref="R89:S89"/>
    <mergeCell ref="A89:B89"/>
    <mergeCell ref="T89:U89"/>
    <mergeCell ref="AB89:AC89"/>
    <mergeCell ref="AD89:AE89"/>
    <mergeCell ref="X88:Y88"/>
    <mergeCell ref="Z88:AA88"/>
    <mergeCell ref="AB88:AC88"/>
    <mergeCell ref="AD88:AE88"/>
    <mergeCell ref="Z89:AA89"/>
    <mergeCell ref="X91:Y91"/>
    <mergeCell ref="AF89:AG89"/>
    <mergeCell ref="A90:B90"/>
    <mergeCell ref="C90:M90"/>
    <mergeCell ref="N90:O90"/>
    <mergeCell ref="P90:Q90"/>
    <mergeCell ref="R90:S90"/>
    <mergeCell ref="T90:U90"/>
    <mergeCell ref="V90:W90"/>
    <mergeCell ref="AF90:AG90"/>
    <mergeCell ref="C91:M91"/>
    <mergeCell ref="N91:O91"/>
    <mergeCell ref="P91:Q91"/>
    <mergeCell ref="R91:S91"/>
    <mergeCell ref="A91:B91"/>
    <mergeCell ref="T91:U91"/>
    <mergeCell ref="V92:W92"/>
    <mergeCell ref="AF92:AG92"/>
    <mergeCell ref="AB91:AC91"/>
    <mergeCell ref="AD91:AE91"/>
    <mergeCell ref="X90:Y90"/>
    <mergeCell ref="Z90:AA90"/>
    <mergeCell ref="AB90:AC90"/>
    <mergeCell ref="AD90:AE90"/>
    <mergeCell ref="Z91:AA91"/>
    <mergeCell ref="V91:W91"/>
    <mergeCell ref="A93:B93"/>
    <mergeCell ref="T93:U93"/>
    <mergeCell ref="V93:W93"/>
    <mergeCell ref="X93:Y93"/>
    <mergeCell ref="AF91:AG91"/>
    <mergeCell ref="A92:B92"/>
    <mergeCell ref="C92:M92"/>
    <mergeCell ref="N92:O92"/>
    <mergeCell ref="P92:Q92"/>
    <mergeCell ref="R92:S92"/>
    <mergeCell ref="X92:Y92"/>
    <mergeCell ref="Z92:AA92"/>
    <mergeCell ref="AB92:AC92"/>
    <mergeCell ref="AD92:AE92"/>
    <mergeCell ref="Z93:AA93"/>
    <mergeCell ref="C93:M93"/>
    <mergeCell ref="N93:O93"/>
    <mergeCell ref="P93:Q93"/>
    <mergeCell ref="R93:S93"/>
    <mergeCell ref="T92:U92"/>
    <mergeCell ref="AB95:AC95"/>
    <mergeCell ref="AD95:AE95"/>
    <mergeCell ref="AF95:AG95"/>
    <mergeCell ref="AF97:AG97"/>
    <mergeCell ref="AB93:AC93"/>
    <mergeCell ref="AD93:AE93"/>
    <mergeCell ref="A94:B94"/>
    <mergeCell ref="C94:M94"/>
    <mergeCell ref="N94:O94"/>
    <mergeCell ref="P94:Q94"/>
    <mergeCell ref="AF93:AG93"/>
    <mergeCell ref="V97:W97"/>
    <mergeCell ref="AD97:AE97"/>
    <mergeCell ref="X96:Y96"/>
    <mergeCell ref="Z96:AA96"/>
    <mergeCell ref="Z95:AA95"/>
    <mergeCell ref="R94:S94"/>
    <mergeCell ref="T94:U94"/>
    <mergeCell ref="V94:W94"/>
    <mergeCell ref="AF94:AG94"/>
    <mergeCell ref="X94:Y94"/>
    <mergeCell ref="Z94:AA94"/>
    <mergeCell ref="AB94:AC94"/>
    <mergeCell ref="AD94:AE94"/>
    <mergeCell ref="R95:S95"/>
    <mergeCell ref="T95:U95"/>
    <mergeCell ref="V95:W95"/>
    <mergeCell ref="X95:Y95"/>
    <mergeCell ref="A95:B95"/>
    <mergeCell ref="C95:M95"/>
    <mergeCell ref="N95:O95"/>
    <mergeCell ref="P95:Q95"/>
    <mergeCell ref="AD96:AE96"/>
    <mergeCell ref="R98:S98"/>
    <mergeCell ref="R99:S99"/>
    <mergeCell ref="T99:U99"/>
    <mergeCell ref="R96:S96"/>
    <mergeCell ref="T96:U96"/>
    <mergeCell ref="C98:M98"/>
    <mergeCell ref="N98:O98"/>
    <mergeCell ref="P98:Q98"/>
    <mergeCell ref="N99:O99"/>
    <mergeCell ref="P99:Q99"/>
    <mergeCell ref="AB96:AC96"/>
    <mergeCell ref="N97:O97"/>
    <mergeCell ref="V98:W98"/>
    <mergeCell ref="A99:B99"/>
    <mergeCell ref="C99:M99"/>
    <mergeCell ref="A97:B97"/>
    <mergeCell ref="C97:M97"/>
    <mergeCell ref="A96:B96"/>
    <mergeCell ref="C96:M96"/>
    <mergeCell ref="N96:O96"/>
    <mergeCell ref="P96:Q96"/>
    <mergeCell ref="A98:B98"/>
    <mergeCell ref="Z97:AA97"/>
    <mergeCell ref="AB97:AC97"/>
    <mergeCell ref="V96:W96"/>
    <mergeCell ref="P97:Q97"/>
    <mergeCell ref="R97:S97"/>
    <mergeCell ref="T97:U97"/>
    <mergeCell ref="X102:Y102"/>
    <mergeCell ref="AB101:AC101"/>
    <mergeCell ref="AF96:AG96"/>
    <mergeCell ref="X99:Y99"/>
    <mergeCell ref="Z99:AA99"/>
    <mergeCell ref="AB99:AC99"/>
    <mergeCell ref="Z98:AA98"/>
    <mergeCell ref="AF98:AG98"/>
    <mergeCell ref="AD98:AE98"/>
    <mergeCell ref="X97:Y97"/>
    <mergeCell ref="X101:Y101"/>
    <mergeCell ref="Z101:AA101"/>
    <mergeCell ref="T104:U104"/>
    <mergeCell ref="V104:W104"/>
    <mergeCell ref="X104:Y104"/>
    <mergeCell ref="AB98:AC98"/>
    <mergeCell ref="V101:W101"/>
    <mergeCell ref="T98:U98"/>
    <mergeCell ref="X98:Y98"/>
    <mergeCell ref="V102:W102"/>
    <mergeCell ref="A101:B101"/>
    <mergeCell ref="C101:M101"/>
    <mergeCell ref="AF101:AG101"/>
    <mergeCell ref="T100:U100"/>
    <mergeCell ref="V100:W100"/>
    <mergeCell ref="V99:W99"/>
    <mergeCell ref="AD99:AE99"/>
    <mergeCell ref="AF99:AG99"/>
    <mergeCell ref="AF100:AG100"/>
    <mergeCell ref="Z100:AA100"/>
    <mergeCell ref="C100:M100"/>
    <mergeCell ref="N100:O100"/>
    <mergeCell ref="P100:Q100"/>
    <mergeCell ref="R100:S100"/>
    <mergeCell ref="T102:U102"/>
    <mergeCell ref="AB103:AC103"/>
    <mergeCell ref="AB100:AC100"/>
    <mergeCell ref="T103:U103"/>
    <mergeCell ref="R101:S101"/>
    <mergeCell ref="T101:U101"/>
    <mergeCell ref="A102:B102"/>
    <mergeCell ref="C102:M102"/>
    <mergeCell ref="R104:S104"/>
    <mergeCell ref="N102:O102"/>
    <mergeCell ref="P102:Q102"/>
    <mergeCell ref="R102:S102"/>
    <mergeCell ref="P103:Q103"/>
    <mergeCell ref="P104:Q104"/>
    <mergeCell ref="R103:S103"/>
    <mergeCell ref="AD106:AE106"/>
    <mergeCell ref="AD104:AE104"/>
    <mergeCell ref="AF104:AG104"/>
    <mergeCell ref="AD103:AE103"/>
    <mergeCell ref="AD105:AE105"/>
    <mergeCell ref="AF105:AG105"/>
    <mergeCell ref="AF106:AG106"/>
    <mergeCell ref="A100:B100"/>
    <mergeCell ref="A106:B106"/>
    <mergeCell ref="C106:M106"/>
    <mergeCell ref="N106:O106"/>
    <mergeCell ref="A103:B103"/>
    <mergeCell ref="C103:M103"/>
    <mergeCell ref="N103:O103"/>
    <mergeCell ref="A104:B104"/>
    <mergeCell ref="C104:M104"/>
    <mergeCell ref="N104:O104"/>
    <mergeCell ref="A105:B105"/>
    <mergeCell ref="C105:M105"/>
    <mergeCell ref="N105:O105"/>
    <mergeCell ref="AB105:AC105"/>
    <mergeCell ref="V106:W106"/>
    <mergeCell ref="T106:U106"/>
    <mergeCell ref="P105:Q105"/>
    <mergeCell ref="N101:O101"/>
    <mergeCell ref="P101:Q101"/>
    <mergeCell ref="X100:Y100"/>
    <mergeCell ref="P106:Q106"/>
    <mergeCell ref="AB106:AC106"/>
    <mergeCell ref="X105:Y105"/>
    <mergeCell ref="Z102:AA102"/>
    <mergeCell ref="AB102:AC102"/>
    <mergeCell ref="Z104:AA104"/>
    <mergeCell ref="AB104:AC104"/>
    <mergeCell ref="Z107:AA107"/>
    <mergeCell ref="AF109:AG109"/>
    <mergeCell ref="T109:U109"/>
    <mergeCell ref="Z114:AA114"/>
    <mergeCell ref="V109:W109"/>
    <mergeCell ref="AD100:AE100"/>
    <mergeCell ref="AD101:AE101"/>
    <mergeCell ref="AF102:AG102"/>
    <mergeCell ref="AD102:AE102"/>
    <mergeCell ref="AF103:AG103"/>
    <mergeCell ref="AB108:AC108"/>
    <mergeCell ref="AD108:AE108"/>
    <mergeCell ref="AF108:AG108"/>
    <mergeCell ref="AB110:AC110"/>
    <mergeCell ref="AB109:AC109"/>
    <mergeCell ref="AD109:AE109"/>
    <mergeCell ref="AB107:AC107"/>
    <mergeCell ref="AD107:AE107"/>
    <mergeCell ref="AD112:AE112"/>
    <mergeCell ref="R111:S111"/>
    <mergeCell ref="T111:U111"/>
    <mergeCell ref="AB111:AC111"/>
    <mergeCell ref="R108:S108"/>
    <mergeCell ref="T108:U108"/>
    <mergeCell ref="V108:W108"/>
    <mergeCell ref="R109:S109"/>
    <mergeCell ref="V103:W103"/>
    <mergeCell ref="X103:Y103"/>
    <mergeCell ref="P107:Q107"/>
    <mergeCell ref="S190:AA190"/>
    <mergeCell ref="Z103:AA103"/>
    <mergeCell ref="Z108:AA108"/>
    <mergeCell ref="R106:S106"/>
    <mergeCell ref="X106:Y106"/>
    <mergeCell ref="Z106:AA106"/>
    <mergeCell ref="V111:W111"/>
    <mergeCell ref="T105:U105"/>
    <mergeCell ref="V105:W105"/>
    <mergeCell ref="R105:S105"/>
    <mergeCell ref="X113:Y113"/>
    <mergeCell ref="X111:Y111"/>
    <mergeCell ref="R112:S112"/>
    <mergeCell ref="R107:S107"/>
    <mergeCell ref="T107:U107"/>
    <mergeCell ref="V107:W107"/>
    <mergeCell ref="X107:Y107"/>
    <mergeCell ref="Z111:AA111"/>
    <mergeCell ref="X112:Y112"/>
    <mergeCell ref="Z112:AA112"/>
    <mergeCell ref="X109:Y109"/>
    <mergeCell ref="Z109:AA109"/>
    <mergeCell ref="X110:Y110"/>
    <mergeCell ref="Z110:AA110"/>
    <mergeCell ref="AB199:AJ199"/>
    <mergeCell ref="J194:R194"/>
    <mergeCell ref="AB194:AJ194"/>
    <mergeCell ref="S195:AA195"/>
    <mergeCell ref="AB195:AJ195"/>
    <mergeCell ref="J196:R196"/>
    <mergeCell ref="S196:AA196"/>
    <mergeCell ref="AB196:AJ196"/>
    <mergeCell ref="A195:I195"/>
    <mergeCell ref="J195:R195"/>
    <mergeCell ref="A192:I192"/>
    <mergeCell ref="J192:R192"/>
    <mergeCell ref="S193:AA193"/>
    <mergeCell ref="AB193:AJ193"/>
    <mergeCell ref="S192:AA192"/>
    <mergeCell ref="A108:B108"/>
    <mergeCell ref="C108:M108"/>
    <mergeCell ref="N108:O108"/>
    <mergeCell ref="P108:Q108"/>
    <mergeCell ref="X108:Y108"/>
    <mergeCell ref="P111:Q111"/>
    <mergeCell ref="C110:M110"/>
    <mergeCell ref="N114:O114"/>
    <mergeCell ref="P112:Q112"/>
    <mergeCell ref="AB176:AJ176"/>
    <mergeCell ref="AB177:AJ177"/>
    <mergeCell ref="AD111:AE111"/>
    <mergeCell ref="AD110:AE110"/>
    <mergeCell ref="AF110:AG110"/>
    <mergeCell ref="AF112:AG112"/>
    <mergeCell ref="AF111:AG111"/>
    <mergeCell ref="AB112:AC112"/>
    <mergeCell ref="AB175:AJ175"/>
    <mergeCell ref="AD113:AE113"/>
    <mergeCell ref="P115:Q115"/>
    <mergeCell ref="AV109:AW109"/>
    <mergeCell ref="AT107:AU107"/>
    <mergeCell ref="AV107:AW107"/>
    <mergeCell ref="AJ108:AK108"/>
    <mergeCell ref="AT108:AU108"/>
    <mergeCell ref="AV108:AW108"/>
    <mergeCell ref="P109:Q109"/>
    <mergeCell ref="AT109:AU109"/>
    <mergeCell ref="T113:U113"/>
    <mergeCell ref="AB198:AJ198"/>
    <mergeCell ref="A197:I197"/>
    <mergeCell ref="J197:R197"/>
    <mergeCell ref="S197:AA197"/>
    <mergeCell ref="AB197:AJ197"/>
    <mergeCell ref="A200:I200"/>
    <mergeCell ref="S200:AA200"/>
    <mergeCell ref="A198:I198"/>
    <mergeCell ref="J198:R198"/>
    <mergeCell ref="S198:AA198"/>
    <mergeCell ref="A109:B109"/>
    <mergeCell ref="C109:M109"/>
    <mergeCell ref="N109:O109"/>
    <mergeCell ref="A110:B110"/>
    <mergeCell ref="A115:B115"/>
    <mergeCell ref="C115:M115"/>
    <mergeCell ref="N115:O115"/>
    <mergeCell ref="A114:B114"/>
    <mergeCell ref="C114:M114"/>
    <mergeCell ref="N111:O111"/>
    <mergeCell ref="A107:B107"/>
    <mergeCell ref="AR106:AS106"/>
    <mergeCell ref="R69:S69"/>
    <mergeCell ref="T69:U69"/>
    <mergeCell ref="V69:W69"/>
    <mergeCell ref="X69:Y69"/>
    <mergeCell ref="AF107:AG107"/>
    <mergeCell ref="Z69:AA69"/>
    <mergeCell ref="AB69:AC69"/>
    <mergeCell ref="AD69:AE69"/>
    <mergeCell ref="AP70:AQ70"/>
    <mergeCell ref="AJ106:AK106"/>
    <mergeCell ref="AN106:AO106"/>
    <mergeCell ref="A201:I201"/>
    <mergeCell ref="S201:AA201"/>
    <mergeCell ref="Z105:AA105"/>
    <mergeCell ref="C107:M107"/>
    <mergeCell ref="N107:O107"/>
    <mergeCell ref="A199:I199"/>
    <mergeCell ref="S199:AA199"/>
    <mergeCell ref="A196:I196"/>
    <mergeCell ref="A111:B111"/>
    <mergeCell ref="AB192:AJ192"/>
    <mergeCell ref="A193:I193"/>
    <mergeCell ref="J193:R193"/>
    <mergeCell ref="S188:AA188"/>
    <mergeCell ref="S189:AA189"/>
    <mergeCell ref="X173:Z173"/>
    <mergeCell ref="S175:AA175"/>
    <mergeCell ref="N116:O116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69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073</vt:lpstr>
      <vt:lpstr>'073'!Print_Area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EMelnykova@outlook.com</dc:creator>
  <cp:lastModifiedBy>EMelnikova</cp:lastModifiedBy>
  <cp:lastPrinted>2020-06-22T10:03:53Z</cp:lastPrinted>
  <dcterms:created xsi:type="dcterms:W3CDTF">2020-05-01T12:26:26Z</dcterms:created>
  <dcterms:modified xsi:type="dcterms:W3CDTF">2020-06-22T10:05:09Z</dcterms:modified>
</cp:coreProperties>
</file>